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homenas03.umassmemorial.org\homedir\My Documents\Desktop\Me\shmpa\2019_2020\"/>
    </mc:Choice>
  </mc:AlternateContent>
  <xr:revisionPtr revIDLastSave="0" documentId="13_ncr:1_{F5753CDA-D3D6-4B5A-B0C2-8EF2245F2D5F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2019-2020 Music Dept Budget" sheetId="1" r:id="rId1"/>
    <sheet name="SHMPA Budget" sheetId="2" r:id="rId2"/>
    <sheet name="Wish Lis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6" i="1" l="1"/>
  <c r="H59" i="1" l="1"/>
  <c r="H58" i="1"/>
  <c r="H57" i="1"/>
  <c r="H54" i="1"/>
  <c r="H53" i="1"/>
  <c r="H52" i="1"/>
  <c r="H51" i="1"/>
  <c r="H50" i="1"/>
  <c r="H49" i="1"/>
  <c r="H48" i="1"/>
  <c r="H47" i="1"/>
  <c r="H46" i="1"/>
  <c r="H45" i="1"/>
  <c r="H5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J21" i="1" l="1"/>
  <c r="I21" i="1"/>
  <c r="C60" i="1"/>
  <c r="C26" i="1"/>
  <c r="C62" i="1" l="1"/>
  <c r="C18" i="3"/>
  <c r="C4" i="3" s="1"/>
  <c r="C63" i="2"/>
  <c r="G61" i="2"/>
  <c r="G63" i="2" s="1"/>
  <c r="F61" i="2"/>
  <c r="F4" i="2" s="1"/>
  <c r="E61" i="2"/>
  <c r="D61" i="2"/>
  <c r="D4" i="2" s="1"/>
  <c r="C61" i="2"/>
  <c r="G26" i="2"/>
  <c r="F26" i="2"/>
  <c r="E26" i="2"/>
  <c r="E4" i="2" s="1"/>
  <c r="D26" i="2"/>
  <c r="C26" i="2"/>
  <c r="C4" i="2"/>
  <c r="G60" i="1"/>
  <c r="F60" i="1"/>
  <c r="E60" i="1"/>
  <c r="D60" i="1"/>
  <c r="H60" i="1" s="1"/>
  <c r="J59" i="1"/>
  <c r="I59" i="1"/>
  <c r="J58" i="1"/>
  <c r="I58" i="1"/>
  <c r="J57" i="1"/>
  <c r="I57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55" i="1"/>
  <c r="I5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G26" i="1"/>
  <c r="F26" i="1"/>
  <c r="E26" i="1"/>
  <c r="D26" i="1"/>
  <c r="H26" i="1" s="1"/>
  <c r="J25" i="1"/>
  <c r="I25" i="1"/>
  <c r="J24" i="1"/>
  <c r="I24" i="1"/>
  <c r="J23" i="1"/>
  <c r="I23" i="1"/>
  <c r="J22" i="1"/>
  <c r="I22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I9" i="1"/>
  <c r="J8" i="1"/>
  <c r="I8" i="1"/>
  <c r="F62" i="1" l="1"/>
  <c r="E63" i="2"/>
  <c r="F63" i="2"/>
  <c r="J26" i="1"/>
  <c r="E62" i="1"/>
  <c r="E4" i="1"/>
  <c r="F4" i="1"/>
  <c r="I26" i="1"/>
  <c r="G62" i="1"/>
  <c r="J60" i="1"/>
  <c r="D4" i="1"/>
  <c r="G4" i="2"/>
  <c r="G4" i="1"/>
  <c r="I60" i="1"/>
  <c r="D63" i="2"/>
  <c r="D62" i="1"/>
  <c r="I62" i="1" l="1"/>
  <c r="H4" i="1"/>
  <c r="I4" i="1"/>
  <c r="H62" i="1"/>
  <c r="J62" i="1"/>
  <c r="J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Administrator</author>
  </authors>
  <commentList>
    <comment ref="A34" authorId="0" shapeId="0" xr:uid="{00000000-0006-0000-0000-000001000000}">
      <text>
        <r>
          <rPr>
            <sz val="10"/>
            <color rgb="FF000000"/>
            <rFont val="Arial"/>
          </rPr>
          <t xml:space="preserve">Title Change
</t>
        </r>
      </text>
    </comment>
    <comment ref="C43" authorId="1" shapeId="0" xr:uid="{9C492F76-CC1E-4916-9DB0-C0FA1F50E94D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2@$1500 each
</t>
        </r>
      </text>
    </comment>
    <comment ref="D43" authorId="1" shapeId="0" xr:uid="{C40DECD1-BF58-4F99-AF8D-A5662F22175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2@$1500 each</t>
        </r>
      </text>
    </comment>
    <comment ref="E43" authorId="1" shapeId="0" xr:uid="{31BF695B-BF4F-4480-8183-51FC5E2E7C6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2@$1250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3" authorId="0" shapeId="0" xr:uid="{00000000-0006-0000-0100-000001000000}">
      <text>
        <r>
          <rPr>
            <sz val="10"/>
            <color rgb="FF000000"/>
            <rFont val="Arial"/>
          </rPr>
          <t xml:space="preserve">Added Position
</t>
        </r>
      </text>
    </comment>
    <comment ref="A35" authorId="0" shapeId="0" xr:uid="{00000000-0006-0000-0100-000002000000}">
      <text>
        <r>
          <rPr>
            <sz val="10"/>
            <color rgb="FF000000"/>
            <rFont val="Arial"/>
          </rPr>
          <t xml:space="preserve">Title Change
</t>
        </r>
      </text>
    </comment>
  </commentList>
</comments>
</file>

<file path=xl/sharedStrings.xml><?xml version="1.0" encoding="utf-8"?>
<sst xmlns="http://schemas.openxmlformats.org/spreadsheetml/2006/main" count="94" uniqueCount="70">
  <si>
    <t xml:space="preserve"> </t>
  </si>
  <si>
    <t>Wish List</t>
  </si>
  <si>
    <t>2018-2019 Budget</t>
  </si>
  <si>
    <t>2017-2018 Budget</t>
  </si>
  <si>
    <t>2016-2017 Budget</t>
  </si>
  <si>
    <t xml:space="preserve"> 2015-2016 Budget</t>
  </si>
  <si>
    <t>Total Difference 16-17 to 17-18</t>
  </si>
  <si>
    <t>Total Difference 17-18 to 18-19</t>
  </si>
  <si>
    <t>Anticpated Due Date</t>
  </si>
  <si>
    <t>Projected Cost</t>
  </si>
  <si>
    <t>Projected
 Cost</t>
  </si>
  <si>
    <t>Summer/Fall Expense</t>
  </si>
  <si>
    <t>Difference</t>
  </si>
  <si>
    <t>Winter / Spring Expense</t>
  </si>
  <si>
    <t>Summer / Fall Expenses</t>
  </si>
  <si>
    <t>Dance Captains ( 4 @ $350 )</t>
  </si>
  <si>
    <t>Subtotals</t>
  </si>
  <si>
    <t>Dance Captains ( 5 @ $350 )</t>
  </si>
  <si>
    <t>Drum Major Academy Reg (1 @ $255 )</t>
  </si>
  <si>
    <t>Marching Band Fest Fee (Home Show)</t>
  </si>
  <si>
    <t>Winter / Spring Expenses</t>
  </si>
  <si>
    <t>Summer Band Camp Staff</t>
  </si>
  <si>
    <t>Summer Camps Food / Expenses - Band</t>
  </si>
  <si>
    <t>Summer Camps Food / Expenses - Illusion</t>
  </si>
  <si>
    <t>Summer Camps Food / Expenses - Fantasy/t-tones</t>
  </si>
  <si>
    <t>Guard Uniforms ( Fall Show )</t>
  </si>
  <si>
    <t>Battery Arranger ( Fall Show )</t>
  </si>
  <si>
    <t>Flag Material</t>
  </si>
  <si>
    <t>Pit Arranger ( Fall Show )</t>
  </si>
  <si>
    <t>Marching Band Drill Design</t>
  </si>
  <si>
    <t>Workshops / Clinics Choral</t>
  </si>
  <si>
    <t>Marching Band Nationals Trip</t>
  </si>
  <si>
    <t>Fall Band Staff</t>
  </si>
  <si>
    <t>Work Study Assistance</t>
  </si>
  <si>
    <t>Show Choir Choreography ( Fantasy ) - 1/2 Payment</t>
  </si>
  <si>
    <t>Show Choir Choreography ( Illusion ) - 1/2 Payment</t>
  </si>
  <si>
    <t>Show Choir Assistant ( Illusion ) - 1/2 Payment</t>
  </si>
  <si>
    <t>Show Choir Assistant ( Fantasy ) - 1/2 Payment</t>
  </si>
  <si>
    <t>Show Choir Choreographer ( T-Tones ) - 1/2 Payment</t>
  </si>
  <si>
    <t>Show Choir Pit Director  - 1/2 Payment</t>
  </si>
  <si>
    <t>Choir accompanianst - 1/2 Payment</t>
  </si>
  <si>
    <t>Totals</t>
  </si>
  <si>
    <t>Show Choir Tech Director - 1/2 Payment</t>
  </si>
  <si>
    <t xml:space="preserve"> Choir Supplies / Uniforms (3 show and 3 concert))</t>
  </si>
  <si>
    <t>Winter Guard Materials</t>
  </si>
  <si>
    <t>Winter Percussion Materials</t>
  </si>
  <si>
    <t>Show Choir Choreography ( Fantasy ) - Final Payment</t>
  </si>
  <si>
    <t>Show Choir Choreography ( Illusion ) - Final Payment</t>
  </si>
  <si>
    <t>Winter Guard Show Design</t>
  </si>
  <si>
    <t>Winter Percussion Drill</t>
  </si>
  <si>
    <t>Show Choir Assistant ( Illusion ) - Final Payment</t>
  </si>
  <si>
    <t>Show Choir Assistant ( Fantasy ) - Final Payment</t>
  </si>
  <si>
    <t>Show Choir Pit Director ( Fantasy ) - Final Payment</t>
  </si>
  <si>
    <t>Choir accompaniast- 1/2 Payment</t>
  </si>
  <si>
    <t>Show Choir Tech Director - Final Payment</t>
  </si>
  <si>
    <t>Winter Guard Director</t>
  </si>
  <si>
    <t>Winter Guard Staff</t>
  </si>
  <si>
    <t>Winter Percussion Staff</t>
  </si>
  <si>
    <t>Jazz Band Staff / Materials</t>
  </si>
  <si>
    <t>Equipment Needs &amp; Repairs</t>
  </si>
  <si>
    <t>Discretionary Emergency Fund- only 2017-2018 year</t>
  </si>
  <si>
    <t>2019-2020 Budget</t>
  </si>
  <si>
    <t>Marching Band Materials</t>
  </si>
  <si>
    <t>Music Dept BUDGET    2019-2020</t>
  </si>
  <si>
    <t>WISH LIST for SHMPA   2019-2020</t>
  </si>
  <si>
    <t>SHMPA BUDGET    2019-2020</t>
  </si>
  <si>
    <t>Total Difference 18-19 to 19-20</t>
  </si>
  <si>
    <t xml:space="preserve">Winter Percussion Arrangers ( 2 @ $1500 ) </t>
  </si>
  <si>
    <t>Director Sr Recognition</t>
  </si>
  <si>
    <t>Tri-M Stoles/medals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</si>
</sst>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24" x14ac:knownFonts="1">
    <font>
      <sz val="10"/>
      <color rgb="FF000000"/>
      <name val="Arial"/>
    </font>
    <font>
      <sz val="10"/>
      <name val="Arial"/>
    </font>
    <font>
      <sz val="18"/>
      <name val="Tahoma"/>
    </font>
    <font>
      <sz val="10"/>
      <name val="Tahoma"/>
    </font>
    <font>
      <b/>
      <sz val="14"/>
      <name val="Tahoma"/>
    </font>
    <font>
      <b/>
      <sz val="9"/>
      <color rgb="FFFFFFFF"/>
      <name val="Tahoma"/>
    </font>
    <font>
      <b/>
      <sz val="10"/>
      <name val="Tahoma"/>
    </font>
    <font>
      <b/>
      <sz val="10"/>
      <color rgb="FFFFFFFF"/>
      <name val="Tahoma"/>
    </font>
    <font>
      <b/>
      <sz val="11"/>
      <name val="Tahoma"/>
    </font>
    <font>
      <sz val="10"/>
      <name val="Calibri"/>
    </font>
    <font>
      <b/>
      <i/>
      <sz val="10"/>
      <name val="Calibri"/>
    </font>
    <font>
      <b/>
      <sz val="10"/>
      <name val="Calibri"/>
    </font>
    <font>
      <b/>
      <sz val="11"/>
      <color rgb="FF000000"/>
      <name val="Tahoma"/>
    </font>
    <font>
      <sz val="10"/>
      <color rgb="FFFF0000"/>
      <name val="Calibri"/>
    </font>
    <font>
      <b/>
      <i/>
      <sz val="10"/>
      <name val="Tahoma"/>
    </font>
    <font>
      <sz val="10"/>
      <color rgb="FF000000"/>
      <name val="Calibri"/>
    </font>
    <font>
      <sz val="10"/>
      <color rgb="FFFF0000"/>
      <name val="Tahoma"/>
    </font>
    <font>
      <sz val="10"/>
      <name val="Calibri"/>
      <family val="2"/>
    </font>
    <font>
      <b/>
      <i/>
      <sz val="10"/>
      <name val="Calibri"/>
      <family val="2"/>
    </font>
    <font>
      <sz val="10"/>
      <name val="Tahoma"/>
      <family val="2"/>
    </font>
    <font>
      <b/>
      <sz val="11"/>
      <name val="Tahoma"/>
      <family val="2"/>
    </font>
    <font>
      <b/>
      <sz val="1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EAEAEA"/>
        <bgColor rgb="FFEAEAEA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2" fillId="0" borderId="1" xfId="0" applyFont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6" fontId="6" fillId="3" borderId="2" xfId="0" applyNumberFormat="1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7" fillId="2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0" borderId="6" xfId="0" applyFont="1" applyBorder="1" applyAlignment="1">
      <alignment wrapText="1"/>
    </xf>
    <xf numFmtId="0" fontId="7" fillId="2" borderId="7" xfId="0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vertical="center" wrapText="1"/>
    </xf>
    <xf numFmtId="0" fontId="3" fillId="5" borderId="8" xfId="0" applyFont="1" applyFill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14" fontId="9" fillId="0" borderId="2" xfId="0" applyNumberFormat="1" applyFont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14" fontId="9" fillId="0" borderId="3" xfId="0" applyNumberFormat="1" applyFont="1" applyBorder="1" applyAlignment="1">
      <alignment vertical="center" wrapText="1"/>
    </xf>
    <xf numFmtId="14" fontId="9" fillId="6" borderId="2" xfId="0" applyNumberFormat="1" applyFont="1" applyFill="1" applyBorder="1" applyAlignment="1">
      <alignment vertical="center" wrapText="1"/>
    </xf>
    <xf numFmtId="0" fontId="3" fillId="0" borderId="2" xfId="0" applyFont="1" applyBorder="1"/>
    <xf numFmtId="0" fontId="9" fillId="0" borderId="3" xfId="0" applyFont="1" applyBorder="1" applyAlignment="1">
      <alignment vertical="center" wrapText="1"/>
    </xf>
    <xf numFmtId="6" fontId="9" fillId="0" borderId="2" xfId="0" applyNumberFormat="1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6" fontId="3" fillId="3" borderId="2" xfId="0" applyNumberFormat="1" applyFont="1" applyFill="1" applyBorder="1" applyAlignment="1">
      <alignment vertical="center"/>
    </xf>
    <xf numFmtId="6" fontId="11" fillId="3" borderId="10" xfId="0" applyNumberFormat="1" applyFont="1" applyFill="1" applyBorder="1" applyAlignment="1">
      <alignment vertical="center"/>
    </xf>
    <xf numFmtId="6" fontId="9" fillId="6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6" fontId="3" fillId="6" borderId="2" xfId="0" applyNumberFormat="1" applyFont="1" applyFill="1" applyBorder="1" applyAlignment="1">
      <alignment vertical="center"/>
    </xf>
    <xf numFmtId="6" fontId="13" fillId="0" borderId="2" xfId="0" applyNumberFormat="1" applyFont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3" fillId="5" borderId="8" xfId="0" applyFont="1" applyFill="1" applyBorder="1" applyAlignment="1">
      <alignment vertical="center"/>
    </xf>
    <xf numFmtId="6" fontId="9" fillId="0" borderId="11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6" fontId="9" fillId="0" borderId="3" xfId="0" applyNumberFormat="1" applyFont="1" applyBorder="1" applyAlignment="1">
      <alignment vertical="center"/>
    </xf>
    <xf numFmtId="6" fontId="15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14" fontId="13" fillId="0" borderId="3" xfId="0" applyNumberFormat="1" applyFont="1" applyBorder="1" applyAlignment="1">
      <alignment vertical="center" wrapText="1"/>
    </xf>
    <xf numFmtId="6" fontId="13" fillId="0" borderId="3" xfId="0" applyNumberFormat="1" applyFont="1" applyBorder="1" applyAlignment="1">
      <alignment vertical="center"/>
    </xf>
    <xf numFmtId="6" fontId="16" fillId="3" borderId="2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14" fontId="13" fillId="0" borderId="2" xfId="0" applyNumberFormat="1" applyFont="1" applyBorder="1" applyAlignment="1">
      <alignment vertical="center" wrapText="1"/>
    </xf>
    <xf numFmtId="14" fontId="13" fillId="7" borderId="5" xfId="0" applyNumberFormat="1" applyFont="1" applyFill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6" fontId="9" fillId="5" borderId="5" xfId="0" applyNumberFormat="1" applyFont="1" applyFill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6" fontId="3" fillId="5" borderId="2" xfId="0" applyNumberFormat="1" applyFont="1" applyFill="1" applyBorder="1" applyAlignment="1">
      <alignment vertical="center"/>
    </xf>
    <xf numFmtId="6" fontId="14" fillId="0" borderId="2" xfId="0" applyNumberFormat="1" applyFont="1" applyBorder="1" applyAlignment="1">
      <alignment vertical="center" wrapText="1"/>
    </xf>
    <xf numFmtId="6" fontId="13" fillId="5" borderId="5" xfId="0" applyNumberFormat="1" applyFont="1" applyFill="1" applyBorder="1" applyAlignment="1">
      <alignment vertical="center"/>
    </xf>
    <xf numFmtId="6" fontId="16" fillId="5" borderId="2" xfId="0" applyNumberFormat="1" applyFont="1" applyFill="1" applyBorder="1" applyAlignment="1">
      <alignment vertical="center"/>
    </xf>
    <xf numFmtId="165" fontId="3" fillId="0" borderId="0" xfId="0" applyNumberFormat="1" applyFont="1" applyAlignment="1">
      <alignment wrapText="1"/>
    </xf>
    <xf numFmtId="165" fontId="13" fillId="0" borderId="5" xfId="0" applyNumberFormat="1" applyFont="1" applyBorder="1" applyAlignment="1">
      <alignment vertical="center" wrapText="1"/>
    </xf>
    <xf numFmtId="165" fontId="14" fillId="0" borderId="2" xfId="0" applyNumberFormat="1" applyFont="1" applyBorder="1" applyAlignment="1">
      <alignment vertical="center" wrapText="1"/>
    </xf>
    <xf numFmtId="6" fontId="9" fillId="0" borderId="2" xfId="0" applyNumberFormat="1" applyFont="1" applyFill="1" applyBorder="1" applyAlignment="1">
      <alignment vertical="center"/>
    </xf>
    <xf numFmtId="165" fontId="17" fillId="9" borderId="2" xfId="0" applyNumberFormat="1" applyFont="1" applyFill="1" applyBorder="1" applyAlignment="1">
      <alignment vertical="center" wrapText="1"/>
    </xf>
    <xf numFmtId="165" fontId="17" fillId="9" borderId="5" xfId="0" applyNumberFormat="1" applyFont="1" applyFill="1" applyBorder="1" applyAlignment="1">
      <alignment vertical="center" wrapText="1"/>
    </xf>
    <xf numFmtId="165" fontId="17" fillId="8" borderId="5" xfId="0" applyNumberFormat="1" applyFont="1" applyFill="1" applyBorder="1" applyAlignment="1">
      <alignment vertical="center" wrapText="1"/>
    </xf>
    <xf numFmtId="6" fontId="15" fillId="0" borderId="2" xfId="0" applyNumberFormat="1" applyFont="1" applyFill="1" applyBorder="1" applyAlignment="1">
      <alignment vertical="center"/>
    </xf>
    <xf numFmtId="14" fontId="13" fillId="0" borderId="5" xfId="0" applyNumberFormat="1" applyFont="1" applyFill="1" applyBorder="1" applyAlignment="1">
      <alignment vertical="center" wrapText="1"/>
    </xf>
    <xf numFmtId="165" fontId="17" fillId="6" borderId="2" xfId="0" applyNumberFormat="1" applyFont="1" applyFill="1" applyBorder="1" applyAlignment="1">
      <alignment vertical="center" wrapText="1"/>
    </xf>
    <xf numFmtId="165" fontId="17" fillId="8" borderId="2" xfId="0" applyNumberFormat="1" applyFont="1" applyFill="1" applyBorder="1" applyAlignment="1">
      <alignment vertical="center" wrapText="1"/>
    </xf>
    <xf numFmtId="165" fontId="18" fillId="11" borderId="9" xfId="0" applyNumberFormat="1" applyFont="1" applyFill="1" applyBorder="1" applyAlignment="1">
      <alignment vertical="center" wrapText="1"/>
    </xf>
    <xf numFmtId="165" fontId="19" fillId="0" borderId="0" xfId="0" applyNumberFormat="1" applyFont="1" applyAlignment="1">
      <alignment wrapText="1"/>
    </xf>
    <xf numFmtId="165" fontId="20" fillId="0" borderId="6" xfId="0" applyNumberFormat="1" applyFont="1" applyBorder="1" applyAlignment="1">
      <alignment vertical="center" wrapText="1"/>
    </xf>
    <xf numFmtId="165" fontId="17" fillId="10" borderId="5" xfId="0" applyNumberFormat="1" applyFont="1" applyFill="1" applyBorder="1" applyAlignment="1">
      <alignment vertical="center" wrapText="1"/>
    </xf>
    <xf numFmtId="0" fontId="1" fillId="0" borderId="7" xfId="0" applyFont="1" applyBorder="1"/>
    <xf numFmtId="164" fontId="3" fillId="0" borderId="8" xfId="0" applyNumberFormat="1" applyFont="1" applyBorder="1" applyAlignment="1">
      <alignment vertical="center"/>
    </xf>
    <xf numFmtId="6" fontId="13" fillId="0" borderId="5" xfId="0" applyNumberFormat="1" applyFont="1" applyBorder="1" applyAlignment="1">
      <alignment vertical="center"/>
    </xf>
    <xf numFmtId="14" fontId="13" fillId="0" borderId="5" xfId="0" applyNumberFormat="1" applyFont="1" applyBorder="1" applyAlignment="1">
      <alignment vertical="center" wrapText="1"/>
    </xf>
    <xf numFmtId="6" fontId="3" fillId="3" borderId="5" xfId="0" applyNumberFormat="1" applyFont="1" applyFill="1" applyBorder="1" applyAlignment="1">
      <alignment vertical="center"/>
    </xf>
    <xf numFmtId="6" fontId="16" fillId="3" borderId="5" xfId="0" applyNumberFormat="1" applyFont="1" applyFill="1" applyBorder="1" applyAlignment="1">
      <alignment vertical="center"/>
    </xf>
    <xf numFmtId="0" fontId="10" fillId="0" borderId="13" xfId="0" applyFont="1" applyBorder="1" applyAlignment="1">
      <alignment vertical="center" wrapText="1"/>
    </xf>
    <xf numFmtId="165" fontId="10" fillId="11" borderId="13" xfId="0" applyNumberFormat="1" applyFont="1" applyFill="1" applyBorder="1" applyAlignment="1">
      <alignment vertical="center" wrapText="1"/>
    </xf>
    <xf numFmtId="6" fontId="11" fillId="3" borderId="14" xfId="0" applyNumberFormat="1" applyFont="1" applyFill="1" applyBorder="1" applyAlignment="1">
      <alignment vertical="center"/>
    </xf>
    <xf numFmtId="6" fontId="3" fillId="3" borderId="14" xfId="0" applyNumberFormat="1" applyFont="1" applyFill="1" applyBorder="1" applyAlignment="1">
      <alignment vertical="center"/>
    </xf>
    <xf numFmtId="0" fontId="17" fillId="0" borderId="3" xfId="0" applyFont="1" applyBorder="1" applyAlignment="1">
      <alignment vertical="center" wrapText="1"/>
    </xf>
    <xf numFmtId="6" fontId="9" fillId="0" borderId="5" xfId="0" applyNumberFormat="1" applyFont="1" applyBorder="1" applyAlignment="1">
      <alignment vertical="center"/>
    </xf>
    <xf numFmtId="14" fontId="17" fillId="0" borderId="3" xfId="0" applyNumberFormat="1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7" fillId="2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7" fillId="2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wrapText="1"/>
    </xf>
    <xf numFmtId="0" fontId="9" fillId="9" borderId="2" xfId="0" applyFont="1" applyFill="1" applyBorder="1" applyAlignment="1">
      <alignment vertical="center" wrapText="1"/>
    </xf>
    <xf numFmtId="14" fontId="9" fillId="9" borderId="2" xfId="0" applyNumberFormat="1" applyFont="1" applyFill="1" applyBorder="1" applyAlignment="1">
      <alignment vertical="center" wrapText="1"/>
    </xf>
    <xf numFmtId="0" fontId="17" fillId="9" borderId="2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vertical="center" wrapText="1"/>
    </xf>
    <xf numFmtId="14" fontId="9" fillId="8" borderId="2" xfId="0" applyNumberFormat="1" applyFont="1" applyFill="1" applyBorder="1" applyAlignment="1">
      <alignment vertical="center" wrapText="1"/>
    </xf>
    <xf numFmtId="0" fontId="9" fillId="8" borderId="3" xfId="0" applyFont="1" applyFill="1" applyBorder="1" applyAlignment="1">
      <alignment vertical="center" wrapText="1"/>
    </xf>
    <xf numFmtId="14" fontId="9" fillId="8" borderId="3" xfId="0" applyNumberFormat="1" applyFont="1" applyFill="1" applyBorder="1" applyAlignment="1">
      <alignment vertical="center" wrapText="1"/>
    </xf>
    <xf numFmtId="0" fontId="9" fillId="10" borderId="5" xfId="0" applyFont="1" applyFill="1" applyBorder="1" applyAlignment="1">
      <alignment vertical="center" wrapText="1"/>
    </xf>
    <xf numFmtId="14" fontId="9" fillId="10" borderId="5" xfId="0" applyNumberFormat="1" applyFont="1" applyFill="1" applyBorder="1" applyAlignment="1">
      <alignment vertical="center" wrapText="1"/>
    </xf>
    <xf numFmtId="0" fontId="17" fillId="8" borderId="3" xfId="0" applyFont="1" applyFill="1" applyBorder="1" applyAlignment="1">
      <alignment vertical="center" wrapText="1"/>
    </xf>
    <xf numFmtId="14" fontId="17" fillId="8" borderId="3" xfId="0" applyNumberFormat="1" applyFont="1" applyFill="1" applyBorder="1" applyAlignment="1">
      <alignment vertical="center" wrapText="1"/>
    </xf>
    <xf numFmtId="14" fontId="17" fillId="10" borderId="5" xfId="0" applyNumberFormat="1" applyFont="1" applyFill="1" applyBorder="1" applyAlignment="1">
      <alignment vertical="center" wrapText="1"/>
    </xf>
    <xf numFmtId="0" fontId="17" fillId="8" borderId="2" xfId="0" applyFont="1" applyFill="1" applyBorder="1" applyAlignment="1">
      <alignment vertical="center" wrapText="1"/>
    </xf>
    <xf numFmtId="14" fontId="17" fillId="8" borderId="2" xfId="0" applyNumberFormat="1" applyFont="1" applyFill="1" applyBorder="1" applyAlignment="1">
      <alignment vertical="center" wrapText="1"/>
    </xf>
    <xf numFmtId="0" fontId="17" fillId="8" borderId="5" xfId="0" applyFont="1" applyFill="1" applyBorder="1" applyAlignment="1">
      <alignment vertical="center" wrapText="1"/>
    </xf>
    <xf numFmtId="14" fontId="17" fillId="8" borderId="5" xfId="0" applyNumberFormat="1" applyFont="1" applyFill="1" applyBorder="1" applyAlignment="1">
      <alignment vertical="center" wrapText="1"/>
    </xf>
    <xf numFmtId="14" fontId="17" fillId="9" borderId="2" xfId="0" applyNumberFormat="1" applyFont="1" applyFill="1" applyBorder="1" applyAlignment="1">
      <alignment vertical="center" wrapText="1"/>
    </xf>
    <xf numFmtId="0" fontId="17" fillId="9" borderId="3" xfId="0" applyFont="1" applyFill="1" applyBorder="1" applyAlignment="1">
      <alignment vertical="center" wrapText="1"/>
    </xf>
    <xf numFmtId="14" fontId="17" fillId="9" borderId="3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showGridLines="0" tabSelected="1" view="pageLayout" topLeftCell="A40" zoomScaleNormal="100" workbookViewId="0">
      <selection activeCell="A51" sqref="A51:B54"/>
    </sheetView>
  </sheetViews>
  <sheetFormatPr defaultColWidth="14.42578125" defaultRowHeight="15" customHeight="1" x14ac:dyDescent="0.2"/>
  <cols>
    <col min="1" max="1" width="43.5703125" customWidth="1"/>
    <col min="2" max="4" width="13" customWidth="1"/>
    <col min="5" max="5" width="14.28515625" customWidth="1"/>
    <col min="6" max="6" width="14.28515625" hidden="1" customWidth="1"/>
    <col min="7" max="7" width="11.85546875" hidden="1" customWidth="1"/>
    <col min="8" max="9" width="11.85546875" customWidth="1"/>
    <col min="10" max="10" width="11.140625" customWidth="1"/>
    <col min="11" max="11" width="1.42578125" customWidth="1"/>
    <col min="12" max="20" width="9.140625" customWidth="1"/>
  </cols>
  <sheetData>
    <row r="1" spans="1:20" ht="27.75" customHeight="1" x14ac:dyDescent="0.2">
      <c r="A1" s="85" t="s">
        <v>63</v>
      </c>
      <c r="B1" s="86"/>
      <c r="C1" s="86"/>
      <c r="D1" s="86"/>
      <c r="E1" s="86"/>
      <c r="F1" s="86"/>
      <c r="G1" s="86"/>
      <c r="H1" s="86"/>
      <c r="I1" s="86"/>
      <c r="J1" s="86"/>
      <c r="K1" s="1"/>
      <c r="L1" s="2"/>
      <c r="M1" s="2"/>
      <c r="N1" s="2"/>
      <c r="O1" s="2"/>
      <c r="P1" s="2"/>
      <c r="Q1" s="2"/>
      <c r="R1" s="2"/>
      <c r="S1" s="2"/>
      <c r="T1" s="2"/>
    </row>
    <row r="2" spans="1:20" ht="4.5" customHeight="1" x14ac:dyDescent="0.25">
      <c r="A2" s="3" t="s">
        <v>0</v>
      </c>
      <c r="B2" s="3"/>
      <c r="C2" s="3"/>
      <c r="D2" s="3"/>
      <c r="E2" s="4"/>
      <c r="F2" s="4"/>
      <c r="G2" s="4"/>
      <c r="H2" s="4"/>
      <c r="I2" s="4"/>
      <c r="J2" s="4"/>
      <c r="K2" s="3"/>
      <c r="L2" s="2"/>
      <c r="M2" s="2"/>
      <c r="N2" s="2"/>
      <c r="O2" s="2"/>
      <c r="P2" s="2"/>
      <c r="Q2" s="2"/>
      <c r="R2" s="2"/>
      <c r="S2" s="2"/>
      <c r="T2" s="2"/>
    </row>
    <row r="3" spans="1:20" ht="40.5" customHeight="1" x14ac:dyDescent="0.25">
      <c r="A3" s="3"/>
      <c r="B3" s="3"/>
      <c r="C3" s="5" t="s">
        <v>61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66</v>
      </c>
      <c r="I3" s="5" t="s">
        <v>7</v>
      </c>
      <c r="J3" s="5" t="s">
        <v>6</v>
      </c>
      <c r="K3" s="3"/>
      <c r="L3" s="2"/>
      <c r="M3" s="2"/>
      <c r="N3" s="2"/>
      <c r="O3" s="2"/>
      <c r="P3" s="2"/>
      <c r="Q3" s="2"/>
      <c r="R3" s="2"/>
      <c r="S3" s="2"/>
      <c r="T3" s="2"/>
    </row>
    <row r="4" spans="1:20" ht="22.5" customHeight="1" x14ac:dyDescent="0.25">
      <c r="A4" s="6"/>
      <c r="B4" s="6"/>
      <c r="C4" s="7">
        <v>44000</v>
      </c>
      <c r="D4" s="7">
        <f>+D26+D60</f>
        <v>49852</v>
      </c>
      <c r="E4" s="7">
        <f>+E26+E60</f>
        <v>38772</v>
      </c>
      <c r="F4" s="7">
        <f>+F26+F60</f>
        <v>33310</v>
      </c>
      <c r="G4" s="7">
        <f>+G26+G60</f>
        <v>51875</v>
      </c>
      <c r="H4" s="7">
        <f>+C4-D4</f>
        <v>-5852</v>
      </c>
      <c r="I4" s="7">
        <f>+D4-E4</f>
        <v>11080</v>
      </c>
      <c r="J4" s="7">
        <f>+E4-F4</f>
        <v>5462</v>
      </c>
      <c r="K4" s="6"/>
      <c r="L4" s="2"/>
      <c r="M4" s="2"/>
      <c r="N4" s="2"/>
      <c r="O4" s="2"/>
      <c r="P4" s="2"/>
      <c r="Q4" s="2"/>
      <c r="R4" s="2"/>
      <c r="S4" s="2"/>
      <c r="T4" s="2"/>
    </row>
    <row r="5" spans="1:20" ht="7.5" customHeight="1" x14ac:dyDescent="0.2">
      <c r="A5" s="8"/>
      <c r="B5" s="8"/>
      <c r="C5" s="8"/>
      <c r="D5" s="8"/>
      <c r="E5" s="2"/>
      <c r="F5" s="2"/>
      <c r="G5" s="2"/>
      <c r="H5" s="2"/>
      <c r="I5" s="2"/>
      <c r="J5" s="2"/>
      <c r="K5" s="8"/>
      <c r="L5" s="2"/>
      <c r="M5" s="2"/>
      <c r="N5" s="2"/>
      <c r="O5" s="2"/>
      <c r="P5" s="2"/>
      <c r="Q5" s="2"/>
      <c r="R5" s="2"/>
      <c r="S5" s="2"/>
      <c r="T5" s="2"/>
    </row>
    <row r="6" spans="1:20" ht="12.75" customHeight="1" x14ac:dyDescent="0.2">
      <c r="A6" s="8"/>
      <c r="B6" s="87" t="s">
        <v>8</v>
      </c>
      <c r="C6" s="87" t="s">
        <v>9</v>
      </c>
      <c r="D6" s="87" t="s">
        <v>9</v>
      </c>
      <c r="E6" s="87" t="s">
        <v>10</v>
      </c>
      <c r="F6" s="87" t="s">
        <v>10</v>
      </c>
      <c r="G6" s="87"/>
      <c r="H6" s="9"/>
      <c r="I6" s="9"/>
      <c r="J6" s="89" t="s">
        <v>12</v>
      </c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25" customHeight="1" x14ac:dyDescent="0.2">
      <c r="A7" s="11" t="s">
        <v>14</v>
      </c>
      <c r="B7" s="88"/>
      <c r="C7" s="88"/>
      <c r="D7" s="88"/>
      <c r="E7" s="88"/>
      <c r="F7" s="88"/>
      <c r="G7" s="88"/>
      <c r="H7" s="72"/>
      <c r="I7" s="12"/>
      <c r="J7" s="88"/>
      <c r="K7" s="2"/>
      <c r="L7" s="14"/>
      <c r="M7" s="14"/>
      <c r="N7" s="14"/>
      <c r="O7" s="14"/>
      <c r="P7" s="14"/>
      <c r="Q7" s="14"/>
      <c r="R7" s="14"/>
      <c r="S7" s="14"/>
      <c r="T7" s="14"/>
    </row>
    <row r="8" spans="1:20" ht="12.75" x14ac:dyDescent="0.2">
      <c r="A8" s="20" t="s">
        <v>15</v>
      </c>
      <c r="B8" s="23">
        <v>43617</v>
      </c>
      <c r="C8" s="66">
        <v>0</v>
      </c>
      <c r="D8" s="30">
        <v>0</v>
      </c>
      <c r="E8" s="30">
        <v>0</v>
      </c>
      <c r="F8" s="30">
        <v>0</v>
      </c>
      <c r="G8" s="30">
        <v>1400</v>
      </c>
      <c r="H8" s="32">
        <f t="shared" ref="H8:J8" si="0">+C8-D8</f>
        <v>0</v>
      </c>
      <c r="I8" s="32">
        <f t="shared" si="0"/>
        <v>0</v>
      </c>
      <c r="J8" s="32">
        <f t="shared" si="0"/>
        <v>0</v>
      </c>
      <c r="K8" s="34"/>
      <c r="L8" s="36"/>
      <c r="M8" s="36"/>
      <c r="N8" s="36"/>
      <c r="O8" s="36"/>
      <c r="P8" s="36"/>
      <c r="Q8" s="36"/>
      <c r="R8" s="36"/>
      <c r="S8" s="36"/>
      <c r="T8" s="36"/>
    </row>
    <row r="9" spans="1:20" ht="12.75" x14ac:dyDescent="0.2">
      <c r="A9" s="91" t="s">
        <v>17</v>
      </c>
      <c r="B9" s="92">
        <v>43617</v>
      </c>
      <c r="C9" s="67">
        <v>1750</v>
      </c>
      <c r="D9" s="60">
        <v>1750</v>
      </c>
      <c r="E9" s="33">
        <v>1750</v>
      </c>
      <c r="F9" s="26">
        <v>0</v>
      </c>
      <c r="G9" s="26">
        <v>0</v>
      </c>
      <c r="H9" s="28">
        <f t="shared" ref="H9:I26" si="1">+C9-D9</f>
        <v>0</v>
      </c>
      <c r="I9" s="28">
        <f t="shared" si="1"/>
        <v>0</v>
      </c>
      <c r="J9" s="28">
        <v>0</v>
      </c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12.75" x14ac:dyDescent="0.2">
      <c r="A10" s="91" t="s">
        <v>18</v>
      </c>
      <c r="B10" s="92">
        <v>43617</v>
      </c>
      <c r="C10" s="61">
        <v>283</v>
      </c>
      <c r="D10" s="60">
        <v>272</v>
      </c>
      <c r="E10" s="33">
        <v>272</v>
      </c>
      <c r="F10" s="26">
        <v>810</v>
      </c>
      <c r="G10" s="26">
        <v>225</v>
      </c>
      <c r="H10" s="28">
        <f t="shared" si="1"/>
        <v>11</v>
      </c>
      <c r="I10" s="28">
        <f t="shared" si="1"/>
        <v>0</v>
      </c>
      <c r="J10" s="28">
        <f t="shared" ref="J10:J25" si="2">+E10-F10</f>
        <v>-538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2.75" x14ac:dyDescent="0.2">
      <c r="A11" s="91" t="s">
        <v>19</v>
      </c>
      <c r="B11" s="92">
        <v>43617</v>
      </c>
      <c r="C11" s="61">
        <v>2500</v>
      </c>
      <c r="D11" s="60">
        <v>2500</v>
      </c>
      <c r="E11" s="26">
        <v>2500</v>
      </c>
      <c r="F11" s="26">
        <v>2500</v>
      </c>
      <c r="G11" s="26">
        <v>2500</v>
      </c>
      <c r="H11" s="28">
        <f t="shared" si="1"/>
        <v>0</v>
      </c>
      <c r="I11" s="28">
        <f t="shared" si="1"/>
        <v>0</v>
      </c>
      <c r="J11" s="28">
        <f t="shared" si="2"/>
        <v>0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2.75" x14ac:dyDescent="0.2">
      <c r="A12" s="91" t="s">
        <v>21</v>
      </c>
      <c r="B12" s="92">
        <v>43692</v>
      </c>
      <c r="C12" s="61">
        <v>750</v>
      </c>
      <c r="D12" s="60">
        <v>750</v>
      </c>
      <c r="E12" s="26">
        <v>750</v>
      </c>
      <c r="F12" s="26">
        <v>750</v>
      </c>
      <c r="G12" s="26">
        <v>1500</v>
      </c>
      <c r="H12" s="28">
        <f t="shared" si="1"/>
        <v>0</v>
      </c>
      <c r="I12" s="28">
        <f t="shared" si="1"/>
        <v>0</v>
      </c>
      <c r="J12" s="28">
        <f t="shared" si="2"/>
        <v>0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2.75" x14ac:dyDescent="0.2">
      <c r="A13" s="91" t="s">
        <v>22</v>
      </c>
      <c r="B13" s="92">
        <v>43692</v>
      </c>
      <c r="C13" s="61">
        <v>0</v>
      </c>
      <c r="D13" s="60">
        <v>250</v>
      </c>
      <c r="E13" s="26">
        <v>0</v>
      </c>
      <c r="F13" s="26">
        <v>0</v>
      </c>
      <c r="G13" s="26">
        <v>200</v>
      </c>
      <c r="H13" s="28">
        <f t="shared" si="1"/>
        <v>-250</v>
      </c>
      <c r="I13" s="28">
        <f t="shared" si="1"/>
        <v>250</v>
      </c>
      <c r="J13" s="28">
        <f t="shared" si="2"/>
        <v>0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12.75" x14ac:dyDescent="0.2">
      <c r="A14" s="18" t="s">
        <v>23</v>
      </c>
      <c r="B14" s="19">
        <v>43692</v>
      </c>
      <c r="C14" s="67">
        <v>0</v>
      </c>
      <c r="D14" s="60">
        <v>250</v>
      </c>
      <c r="E14" s="26">
        <v>0</v>
      </c>
      <c r="F14" s="26">
        <v>0</v>
      </c>
      <c r="G14" s="26">
        <v>200</v>
      </c>
      <c r="H14" s="28">
        <f t="shared" si="1"/>
        <v>-250</v>
      </c>
      <c r="I14" s="28">
        <f t="shared" si="1"/>
        <v>250</v>
      </c>
      <c r="J14" s="28">
        <f t="shared" si="2"/>
        <v>0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12.75" x14ac:dyDescent="0.2">
      <c r="A15" s="18" t="s">
        <v>24</v>
      </c>
      <c r="B15" s="19">
        <v>43692</v>
      </c>
      <c r="C15" s="67">
        <v>0</v>
      </c>
      <c r="D15" s="60">
        <v>250</v>
      </c>
      <c r="E15" s="26">
        <v>0</v>
      </c>
      <c r="F15" s="26">
        <v>0</v>
      </c>
      <c r="G15" s="26">
        <v>200</v>
      </c>
      <c r="H15" s="28">
        <f t="shared" si="1"/>
        <v>-250</v>
      </c>
      <c r="I15" s="28">
        <f t="shared" si="1"/>
        <v>250</v>
      </c>
      <c r="J15" s="28">
        <f t="shared" si="2"/>
        <v>0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2.75" x14ac:dyDescent="0.2">
      <c r="A16" s="91" t="s">
        <v>25</v>
      </c>
      <c r="B16" s="92">
        <v>43692</v>
      </c>
      <c r="C16" s="61">
        <v>500</v>
      </c>
      <c r="D16" s="60">
        <v>500</v>
      </c>
      <c r="E16" s="26">
        <v>500</v>
      </c>
      <c r="F16" s="26">
        <v>500</v>
      </c>
      <c r="G16" s="26">
        <v>1000</v>
      </c>
      <c r="H16" s="28">
        <f t="shared" si="1"/>
        <v>0</v>
      </c>
      <c r="I16" s="28">
        <f t="shared" si="1"/>
        <v>0</v>
      </c>
      <c r="J16" s="28">
        <f t="shared" si="2"/>
        <v>0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ht="12.75" x14ac:dyDescent="0.2">
      <c r="A17" s="91" t="s">
        <v>26</v>
      </c>
      <c r="B17" s="92">
        <v>43692</v>
      </c>
      <c r="C17" s="61">
        <v>1000</v>
      </c>
      <c r="D17" s="60">
        <v>1000</v>
      </c>
      <c r="E17" s="26">
        <v>1000</v>
      </c>
      <c r="F17" s="26">
        <v>1000</v>
      </c>
      <c r="G17" s="26">
        <v>1000</v>
      </c>
      <c r="H17" s="28">
        <f t="shared" si="1"/>
        <v>0</v>
      </c>
      <c r="I17" s="28">
        <f t="shared" si="1"/>
        <v>0</v>
      </c>
      <c r="J17" s="28">
        <f t="shared" si="2"/>
        <v>0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ht="12.75" x14ac:dyDescent="0.2">
      <c r="A18" s="91" t="s">
        <v>27</v>
      </c>
      <c r="B18" s="92">
        <v>43692</v>
      </c>
      <c r="C18" s="61">
        <v>500</v>
      </c>
      <c r="D18" s="60">
        <v>500</v>
      </c>
      <c r="E18" s="26">
        <v>350</v>
      </c>
      <c r="F18" s="26">
        <v>350</v>
      </c>
      <c r="G18" s="26">
        <v>700</v>
      </c>
      <c r="H18" s="28">
        <f t="shared" si="1"/>
        <v>0</v>
      </c>
      <c r="I18" s="28">
        <f t="shared" si="1"/>
        <v>150</v>
      </c>
      <c r="J18" s="28">
        <f t="shared" si="2"/>
        <v>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ht="12.75" x14ac:dyDescent="0.2">
      <c r="A19" s="91" t="s">
        <v>28</v>
      </c>
      <c r="B19" s="92">
        <v>43692</v>
      </c>
      <c r="C19" s="61">
        <v>1000</v>
      </c>
      <c r="D19" s="60">
        <v>1000</v>
      </c>
      <c r="E19" s="26">
        <v>1000</v>
      </c>
      <c r="F19" s="26">
        <v>1000</v>
      </c>
      <c r="G19" s="26">
        <v>1000</v>
      </c>
      <c r="H19" s="28">
        <f t="shared" si="1"/>
        <v>0</v>
      </c>
      <c r="I19" s="28">
        <f t="shared" si="1"/>
        <v>0</v>
      </c>
      <c r="J19" s="28">
        <f t="shared" si="2"/>
        <v>0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ht="15.75" customHeight="1" x14ac:dyDescent="0.2">
      <c r="A20" s="91" t="s">
        <v>29</v>
      </c>
      <c r="B20" s="92">
        <v>43709</v>
      </c>
      <c r="C20" s="61">
        <v>1500</v>
      </c>
      <c r="D20" s="60">
        <v>1500</v>
      </c>
      <c r="E20" s="26">
        <v>1250</v>
      </c>
      <c r="F20" s="26">
        <v>1250</v>
      </c>
      <c r="G20" s="26">
        <v>1500</v>
      </c>
      <c r="H20" s="28">
        <f t="shared" si="1"/>
        <v>0</v>
      </c>
      <c r="I20" s="28">
        <f t="shared" si="1"/>
        <v>250</v>
      </c>
      <c r="J20" s="28">
        <f t="shared" si="2"/>
        <v>0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ht="15.75" customHeight="1" x14ac:dyDescent="0.2">
      <c r="A21" s="93" t="s">
        <v>62</v>
      </c>
      <c r="B21" s="92">
        <v>43709</v>
      </c>
      <c r="C21" s="61">
        <v>500</v>
      </c>
      <c r="D21" s="60">
        <v>0</v>
      </c>
      <c r="E21" s="26">
        <v>0</v>
      </c>
      <c r="F21" s="26">
        <v>0</v>
      </c>
      <c r="G21" s="26">
        <v>0</v>
      </c>
      <c r="H21" s="28">
        <f t="shared" si="1"/>
        <v>500</v>
      </c>
      <c r="I21" s="28">
        <f t="shared" si="1"/>
        <v>0</v>
      </c>
      <c r="J21" s="28">
        <f t="shared" si="2"/>
        <v>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ht="15.75" customHeight="1" x14ac:dyDescent="0.2">
      <c r="A22" s="94" t="s">
        <v>30</v>
      </c>
      <c r="B22" s="95">
        <v>43758</v>
      </c>
      <c r="C22" s="67">
        <v>2500</v>
      </c>
      <c r="D22" s="60">
        <v>2500</v>
      </c>
      <c r="E22" s="26">
        <v>1500</v>
      </c>
      <c r="F22" s="26">
        <v>1500</v>
      </c>
      <c r="G22" s="26">
        <v>2500</v>
      </c>
      <c r="H22" s="28">
        <f t="shared" si="1"/>
        <v>0</v>
      </c>
      <c r="I22" s="28">
        <f t="shared" si="1"/>
        <v>1000</v>
      </c>
      <c r="J22" s="28">
        <f t="shared" si="2"/>
        <v>0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ht="15.75" customHeight="1" x14ac:dyDescent="0.2">
      <c r="A23" s="91" t="s">
        <v>31</v>
      </c>
      <c r="B23" s="92">
        <v>43770</v>
      </c>
      <c r="C23" s="61">
        <v>0</v>
      </c>
      <c r="D23" s="60">
        <v>0</v>
      </c>
      <c r="E23" s="26">
        <v>0</v>
      </c>
      <c r="F23" s="26">
        <v>0</v>
      </c>
      <c r="G23" s="26">
        <v>500</v>
      </c>
      <c r="H23" s="28">
        <f t="shared" si="1"/>
        <v>0</v>
      </c>
      <c r="I23" s="28">
        <f t="shared" si="1"/>
        <v>0</v>
      </c>
      <c r="J23" s="28">
        <f t="shared" si="2"/>
        <v>0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ht="15.75" customHeight="1" x14ac:dyDescent="0.2">
      <c r="A24" s="91" t="s">
        <v>32</v>
      </c>
      <c r="B24" s="92">
        <v>43784</v>
      </c>
      <c r="C24" s="61">
        <v>3000</v>
      </c>
      <c r="D24" s="60">
        <v>3000</v>
      </c>
      <c r="E24" s="26">
        <v>3000</v>
      </c>
      <c r="F24" s="26">
        <v>3000</v>
      </c>
      <c r="G24" s="26">
        <v>4400</v>
      </c>
      <c r="H24" s="28">
        <f t="shared" si="1"/>
        <v>0</v>
      </c>
      <c r="I24" s="28">
        <f t="shared" si="1"/>
        <v>0</v>
      </c>
      <c r="J24" s="28">
        <f t="shared" si="2"/>
        <v>0</v>
      </c>
      <c r="K24" s="17"/>
      <c r="L24" s="2"/>
      <c r="M24" s="2"/>
      <c r="N24" s="2"/>
      <c r="O24" s="2"/>
      <c r="P24" s="2"/>
      <c r="Q24" s="2"/>
      <c r="R24" s="2"/>
      <c r="S24" s="2"/>
      <c r="T24" s="2"/>
    </row>
    <row r="25" spans="1:20" ht="15.75" customHeight="1" x14ac:dyDescent="0.2">
      <c r="A25" s="94" t="s">
        <v>33</v>
      </c>
      <c r="B25" s="95">
        <v>43800</v>
      </c>
      <c r="C25" s="67">
        <v>2000</v>
      </c>
      <c r="D25" s="60">
        <v>2000</v>
      </c>
      <c r="E25" s="26">
        <v>1000</v>
      </c>
      <c r="F25" s="26">
        <v>1000</v>
      </c>
      <c r="G25" s="37">
        <v>2000</v>
      </c>
      <c r="H25" s="28">
        <f t="shared" si="1"/>
        <v>0</v>
      </c>
      <c r="I25" s="28">
        <f t="shared" si="1"/>
        <v>1000</v>
      </c>
      <c r="J25" s="28">
        <f t="shared" si="2"/>
        <v>0</v>
      </c>
      <c r="K25" s="17"/>
      <c r="L25" s="2"/>
      <c r="M25" s="2"/>
      <c r="N25" s="2"/>
      <c r="O25" s="2"/>
      <c r="P25" s="2"/>
      <c r="Q25" s="2"/>
      <c r="R25" s="2"/>
      <c r="S25" s="2"/>
      <c r="T25" s="2"/>
    </row>
    <row r="26" spans="1:20" ht="15.75" customHeight="1" x14ac:dyDescent="0.2">
      <c r="A26" s="27" t="s">
        <v>16</v>
      </c>
      <c r="B26" s="27"/>
      <c r="C26" s="68">
        <f>SUM(C8:C25)</f>
        <v>17783</v>
      </c>
      <c r="D26" s="29">
        <f>SUM(D8:D25)</f>
        <v>18022</v>
      </c>
      <c r="E26" s="29">
        <f>SUM(E8:E25)</f>
        <v>14872</v>
      </c>
      <c r="F26" s="29">
        <f>SUM(F8:F25)</f>
        <v>13660</v>
      </c>
      <c r="G26" s="29">
        <f>SUM(G8:G25)</f>
        <v>20825</v>
      </c>
      <c r="H26" s="28">
        <f t="shared" si="1"/>
        <v>-239</v>
      </c>
      <c r="I26" s="28">
        <f t="shared" si="1"/>
        <v>3150</v>
      </c>
      <c r="J26" s="29">
        <f>SUM(J8:J25)</f>
        <v>-538</v>
      </c>
      <c r="K26" s="17"/>
      <c r="L26" s="2"/>
      <c r="M26" s="2"/>
      <c r="N26" s="2"/>
      <c r="O26" s="2"/>
      <c r="P26" s="2"/>
      <c r="Q26" s="2"/>
      <c r="R26" s="2"/>
      <c r="S26" s="2"/>
      <c r="T26" s="2"/>
    </row>
    <row r="27" spans="1:20" ht="15.75" customHeight="1" x14ac:dyDescent="0.2">
      <c r="A27" s="8"/>
      <c r="B27" s="8"/>
      <c r="C27" s="69"/>
      <c r="D27" s="8"/>
      <c r="E27" s="2"/>
      <c r="F27" s="2"/>
      <c r="G27" s="2"/>
      <c r="H27" s="2"/>
      <c r="I27" s="2"/>
      <c r="J27" s="2"/>
      <c r="K27" s="17"/>
      <c r="L27" s="2"/>
      <c r="M27" s="2"/>
      <c r="N27" s="2"/>
      <c r="O27" s="2"/>
      <c r="P27" s="2"/>
      <c r="Q27" s="2"/>
      <c r="R27" s="2"/>
      <c r="S27" s="2"/>
      <c r="T27" s="2"/>
    </row>
    <row r="28" spans="1:20" ht="15.75" customHeight="1" x14ac:dyDescent="0.2">
      <c r="A28" s="11" t="s">
        <v>20</v>
      </c>
      <c r="B28" s="38"/>
      <c r="C28" s="70"/>
      <c r="D28" s="38"/>
      <c r="E28" s="39"/>
      <c r="F28" s="39"/>
      <c r="G28" s="39"/>
      <c r="H28" s="73"/>
      <c r="I28" s="40"/>
      <c r="J28" s="40"/>
      <c r="K28" s="17"/>
      <c r="L28" s="2"/>
      <c r="M28" s="2"/>
      <c r="N28" s="2"/>
      <c r="O28" s="2"/>
      <c r="P28" s="2"/>
      <c r="Q28" s="2"/>
      <c r="R28" s="2"/>
      <c r="S28" s="2"/>
      <c r="T28" s="2"/>
    </row>
    <row r="29" spans="1:20" ht="15.75" customHeight="1" x14ac:dyDescent="0.2">
      <c r="A29" s="94" t="s">
        <v>34</v>
      </c>
      <c r="B29" s="95">
        <v>43800</v>
      </c>
      <c r="C29" s="67">
        <v>2000</v>
      </c>
      <c r="D29" s="60">
        <v>2000</v>
      </c>
      <c r="E29" s="26">
        <v>1750</v>
      </c>
      <c r="F29" s="26">
        <v>1750</v>
      </c>
      <c r="G29" s="26">
        <v>1750</v>
      </c>
      <c r="H29" s="28">
        <f t="shared" ref="H29:J29" si="3">+C29-D29</f>
        <v>0</v>
      </c>
      <c r="I29" s="28">
        <f t="shared" si="3"/>
        <v>250</v>
      </c>
      <c r="J29" s="28">
        <f t="shared" si="3"/>
        <v>0</v>
      </c>
      <c r="K29" s="17"/>
      <c r="L29" s="2"/>
      <c r="M29" s="2"/>
      <c r="N29" s="2"/>
      <c r="O29" s="2"/>
      <c r="P29" s="2"/>
      <c r="Q29" s="2"/>
      <c r="R29" s="2"/>
      <c r="S29" s="2"/>
      <c r="T29" s="2"/>
    </row>
    <row r="30" spans="1:20" ht="15.75" customHeight="1" x14ac:dyDescent="0.2">
      <c r="A30" s="94" t="s">
        <v>35</v>
      </c>
      <c r="B30" s="95">
        <v>43800</v>
      </c>
      <c r="C30" s="67">
        <v>2000</v>
      </c>
      <c r="D30" s="60">
        <v>2000</v>
      </c>
      <c r="E30" s="26">
        <v>1750</v>
      </c>
      <c r="F30" s="26">
        <v>1750</v>
      </c>
      <c r="G30" s="26">
        <v>1750</v>
      </c>
      <c r="H30" s="28">
        <f t="shared" ref="H30:J30" si="4">+C30-D30</f>
        <v>0</v>
      </c>
      <c r="I30" s="28">
        <f t="shared" si="4"/>
        <v>250</v>
      </c>
      <c r="J30" s="28">
        <f t="shared" si="4"/>
        <v>0</v>
      </c>
      <c r="K30" s="17"/>
      <c r="L30" s="2"/>
      <c r="M30" s="2"/>
      <c r="N30" s="2"/>
      <c r="O30" s="2"/>
      <c r="P30" s="2"/>
      <c r="Q30" s="2"/>
      <c r="R30" s="2"/>
      <c r="S30" s="2"/>
      <c r="T30" s="2"/>
    </row>
    <row r="31" spans="1:20" ht="15.75" customHeight="1" x14ac:dyDescent="0.2">
      <c r="A31" s="96" t="s">
        <v>36</v>
      </c>
      <c r="B31" s="97">
        <v>43800</v>
      </c>
      <c r="C31" s="63">
        <v>375</v>
      </c>
      <c r="D31" s="60">
        <v>375</v>
      </c>
      <c r="E31" s="41">
        <v>0</v>
      </c>
      <c r="F31" s="41">
        <v>0</v>
      </c>
      <c r="G31" s="41">
        <v>500</v>
      </c>
      <c r="H31" s="28">
        <f t="shared" ref="H31:J31" si="5">+C31-D31</f>
        <v>0</v>
      </c>
      <c r="I31" s="28">
        <f t="shared" si="5"/>
        <v>375</v>
      </c>
      <c r="J31" s="28">
        <f t="shared" si="5"/>
        <v>0</v>
      </c>
      <c r="K31" s="17"/>
      <c r="L31" s="2"/>
      <c r="M31" s="2"/>
      <c r="N31" s="2"/>
      <c r="O31" s="2"/>
      <c r="P31" s="2"/>
      <c r="Q31" s="2"/>
      <c r="R31" s="2"/>
      <c r="S31" s="2"/>
      <c r="T31" s="2"/>
    </row>
    <row r="32" spans="1:20" ht="15.75" customHeight="1" x14ac:dyDescent="0.2">
      <c r="A32" s="96" t="s">
        <v>37</v>
      </c>
      <c r="B32" s="97">
        <v>43800</v>
      </c>
      <c r="C32" s="63">
        <v>375</v>
      </c>
      <c r="D32" s="60">
        <v>375</v>
      </c>
      <c r="E32" s="41">
        <v>0</v>
      </c>
      <c r="F32" s="41">
        <v>0</v>
      </c>
      <c r="G32" s="41">
        <v>500</v>
      </c>
      <c r="H32" s="28">
        <f t="shared" ref="H32:J32" si="6">+C32-D32</f>
        <v>0</v>
      </c>
      <c r="I32" s="28">
        <f t="shared" si="6"/>
        <v>375</v>
      </c>
      <c r="J32" s="28">
        <f t="shared" si="6"/>
        <v>0</v>
      </c>
      <c r="K32" s="17"/>
      <c r="L32" s="14"/>
      <c r="M32" s="14"/>
      <c r="N32" s="14"/>
      <c r="O32" s="14"/>
      <c r="P32" s="14"/>
      <c r="Q32" s="14"/>
      <c r="R32" s="14"/>
      <c r="S32" s="14"/>
      <c r="T32" s="14"/>
    </row>
    <row r="33" spans="1:20" ht="15.75" customHeight="1" x14ac:dyDescent="0.2">
      <c r="A33" s="96" t="s">
        <v>38</v>
      </c>
      <c r="B33" s="97">
        <v>43800</v>
      </c>
      <c r="C33" s="63">
        <v>500</v>
      </c>
      <c r="D33" s="60">
        <v>500</v>
      </c>
      <c r="E33" s="42">
        <v>0</v>
      </c>
      <c r="F33" s="42">
        <v>0</v>
      </c>
      <c r="G33" s="41">
        <v>500</v>
      </c>
      <c r="H33" s="28">
        <f t="shared" ref="H33:J33" si="7">+C33-D33</f>
        <v>0</v>
      </c>
      <c r="I33" s="28">
        <f t="shared" si="7"/>
        <v>500</v>
      </c>
      <c r="J33" s="28">
        <f t="shared" si="7"/>
        <v>0</v>
      </c>
      <c r="K33" s="17"/>
      <c r="L33" s="14"/>
      <c r="M33" s="14"/>
      <c r="N33" s="14"/>
      <c r="O33" s="14"/>
      <c r="P33" s="14"/>
      <c r="Q33" s="14"/>
      <c r="R33" s="14"/>
      <c r="S33" s="14"/>
      <c r="T33" s="14"/>
    </row>
    <row r="34" spans="1:20" ht="15.75" customHeight="1" x14ac:dyDescent="0.2">
      <c r="A34" s="96" t="s">
        <v>39</v>
      </c>
      <c r="B34" s="97">
        <v>43800</v>
      </c>
      <c r="C34" s="63">
        <v>500</v>
      </c>
      <c r="D34" s="60">
        <v>500</v>
      </c>
      <c r="E34" s="41">
        <v>0</v>
      </c>
      <c r="F34" s="41">
        <v>0</v>
      </c>
      <c r="G34" s="41">
        <v>750</v>
      </c>
      <c r="H34" s="28">
        <f t="shared" ref="H34:J34" si="8">+C34-D34</f>
        <v>0</v>
      </c>
      <c r="I34" s="28">
        <f t="shared" si="8"/>
        <v>500</v>
      </c>
      <c r="J34" s="28">
        <f t="shared" si="8"/>
        <v>0</v>
      </c>
      <c r="K34" s="17"/>
      <c r="L34" s="14"/>
      <c r="M34" s="14"/>
      <c r="N34" s="14"/>
      <c r="O34" s="14"/>
      <c r="P34" s="14"/>
      <c r="Q34" s="14"/>
      <c r="R34" s="14"/>
      <c r="S34" s="14"/>
      <c r="T34" s="14"/>
    </row>
    <row r="35" spans="1:20" ht="15.75" customHeight="1" x14ac:dyDescent="0.2">
      <c r="A35" s="98" t="s">
        <v>40</v>
      </c>
      <c r="B35" s="99">
        <v>43800</v>
      </c>
      <c r="C35" s="71">
        <v>0</v>
      </c>
      <c r="D35" s="60">
        <v>250</v>
      </c>
      <c r="E35" s="51">
        <v>0</v>
      </c>
      <c r="F35" s="51">
        <v>0</v>
      </c>
      <c r="G35" s="51">
        <v>500</v>
      </c>
      <c r="H35" s="53">
        <f t="shared" ref="H35:I60" si="9">+C35-D35</f>
        <v>-250</v>
      </c>
      <c r="I35" s="53">
        <f t="shared" si="9"/>
        <v>250</v>
      </c>
      <c r="J35" s="53"/>
      <c r="K35" s="36"/>
      <c r="L35" s="14"/>
      <c r="M35" s="14"/>
      <c r="N35" s="14"/>
      <c r="O35" s="14"/>
      <c r="P35" s="14"/>
      <c r="Q35" s="14"/>
      <c r="R35" s="14"/>
      <c r="S35" s="14"/>
      <c r="T35" s="14"/>
    </row>
    <row r="36" spans="1:20" ht="15.75" customHeight="1" x14ac:dyDescent="0.2">
      <c r="A36" s="96" t="s">
        <v>42</v>
      </c>
      <c r="B36" s="97">
        <v>43800</v>
      </c>
      <c r="C36" s="63">
        <v>500</v>
      </c>
      <c r="D36" s="60">
        <v>500</v>
      </c>
      <c r="E36" s="41">
        <v>500</v>
      </c>
      <c r="F36" s="41">
        <v>500</v>
      </c>
      <c r="G36" s="41">
        <v>500</v>
      </c>
      <c r="H36" s="28">
        <f t="shared" si="9"/>
        <v>0</v>
      </c>
      <c r="I36" s="28">
        <f t="shared" si="9"/>
        <v>0</v>
      </c>
      <c r="J36" s="28">
        <f t="shared" ref="J36:J59" si="10">+E36-F36</f>
        <v>0</v>
      </c>
      <c r="K36" s="17"/>
      <c r="L36" s="14"/>
      <c r="M36" s="14"/>
      <c r="N36" s="14"/>
      <c r="O36" s="14"/>
      <c r="P36" s="14"/>
      <c r="Q36" s="14"/>
      <c r="R36" s="14"/>
      <c r="S36" s="14"/>
      <c r="T36" s="14"/>
    </row>
    <row r="37" spans="1:20" ht="15.75" customHeight="1" x14ac:dyDescent="0.2">
      <c r="A37" s="94" t="s">
        <v>43</v>
      </c>
      <c r="B37" s="95">
        <v>43845</v>
      </c>
      <c r="C37" s="67">
        <v>3500</v>
      </c>
      <c r="D37" s="60">
        <v>3500</v>
      </c>
      <c r="E37" s="26">
        <v>2000</v>
      </c>
      <c r="F37" s="26">
        <v>2000</v>
      </c>
      <c r="G37" s="26">
        <v>4500</v>
      </c>
      <c r="H37" s="28">
        <f t="shared" si="9"/>
        <v>0</v>
      </c>
      <c r="I37" s="28">
        <f t="shared" si="9"/>
        <v>1500</v>
      </c>
      <c r="J37" s="28">
        <f t="shared" si="10"/>
        <v>0</v>
      </c>
      <c r="K37" s="17"/>
      <c r="L37" s="14"/>
      <c r="M37" s="14"/>
      <c r="N37" s="14"/>
      <c r="O37" s="14"/>
      <c r="P37" s="14"/>
      <c r="Q37" s="14"/>
      <c r="R37" s="14"/>
      <c r="S37" s="14"/>
      <c r="T37" s="14"/>
    </row>
    <row r="38" spans="1:20" ht="15.75" customHeight="1" x14ac:dyDescent="0.2">
      <c r="A38" s="91" t="s">
        <v>44</v>
      </c>
      <c r="B38" s="92">
        <v>43845</v>
      </c>
      <c r="C38" s="61">
        <v>750</v>
      </c>
      <c r="D38" s="60">
        <v>500</v>
      </c>
      <c r="E38" s="26">
        <v>500</v>
      </c>
      <c r="F38" s="26">
        <v>500</v>
      </c>
      <c r="G38" s="26">
        <v>1000</v>
      </c>
      <c r="H38" s="28">
        <f t="shared" si="9"/>
        <v>250</v>
      </c>
      <c r="I38" s="28">
        <f t="shared" si="9"/>
        <v>0</v>
      </c>
      <c r="J38" s="28">
        <f t="shared" si="10"/>
        <v>0</v>
      </c>
      <c r="K38" s="17"/>
      <c r="L38" s="14"/>
      <c r="M38" s="14"/>
      <c r="N38" s="14"/>
      <c r="O38" s="14"/>
      <c r="P38" s="14"/>
      <c r="Q38" s="14"/>
      <c r="R38" s="14"/>
      <c r="S38" s="14"/>
      <c r="T38" s="14"/>
    </row>
    <row r="39" spans="1:20" ht="15.75" customHeight="1" x14ac:dyDescent="0.2">
      <c r="A39" s="91" t="s">
        <v>45</v>
      </c>
      <c r="B39" s="92">
        <v>43845</v>
      </c>
      <c r="C39" s="61">
        <v>750</v>
      </c>
      <c r="D39" s="60">
        <v>500</v>
      </c>
      <c r="E39" s="26">
        <v>500</v>
      </c>
      <c r="F39" s="26">
        <v>500</v>
      </c>
      <c r="G39" s="26">
        <v>1000</v>
      </c>
      <c r="H39" s="28">
        <f t="shared" si="9"/>
        <v>250</v>
      </c>
      <c r="I39" s="28">
        <f t="shared" si="9"/>
        <v>0</v>
      </c>
      <c r="J39" s="28">
        <f t="shared" si="10"/>
        <v>0</v>
      </c>
      <c r="K39" s="17"/>
      <c r="L39" s="14"/>
      <c r="M39" s="14"/>
      <c r="N39" s="14"/>
      <c r="O39" s="14"/>
      <c r="P39" s="14"/>
      <c r="Q39" s="14"/>
      <c r="R39" s="14"/>
      <c r="S39" s="14"/>
      <c r="T39" s="14"/>
    </row>
    <row r="40" spans="1:20" ht="15.75" customHeight="1" x14ac:dyDescent="0.2">
      <c r="A40" s="94" t="s">
        <v>46</v>
      </c>
      <c r="B40" s="95">
        <v>43876</v>
      </c>
      <c r="C40" s="67">
        <v>2000</v>
      </c>
      <c r="D40" s="60">
        <v>2000</v>
      </c>
      <c r="E40" s="26">
        <v>1750</v>
      </c>
      <c r="F40" s="26">
        <v>1750</v>
      </c>
      <c r="G40" s="26">
        <v>1750</v>
      </c>
      <c r="H40" s="28">
        <f t="shared" si="9"/>
        <v>0</v>
      </c>
      <c r="I40" s="28">
        <f t="shared" si="9"/>
        <v>250</v>
      </c>
      <c r="J40" s="28">
        <f t="shared" si="10"/>
        <v>0</v>
      </c>
      <c r="K40" s="17"/>
      <c r="L40" s="2"/>
      <c r="M40" s="2"/>
      <c r="N40" s="2"/>
      <c r="O40" s="2"/>
      <c r="P40" s="2"/>
      <c r="Q40" s="2"/>
      <c r="R40" s="2"/>
      <c r="S40" s="2"/>
      <c r="T40" s="2"/>
    </row>
    <row r="41" spans="1:20" ht="15.75" customHeight="1" x14ac:dyDescent="0.2">
      <c r="A41" s="94" t="s">
        <v>47</v>
      </c>
      <c r="B41" s="95">
        <v>43876</v>
      </c>
      <c r="C41" s="67">
        <v>2000</v>
      </c>
      <c r="D41" s="60">
        <v>2000</v>
      </c>
      <c r="E41" s="26">
        <v>1750</v>
      </c>
      <c r="F41" s="26">
        <v>1750</v>
      </c>
      <c r="G41" s="26">
        <v>1750</v>
      </c>
      <c r="H41" s="28">
        <f t="shared" si="9"/>
        <v>0</v>
      </c>
      <c r="I41" s="28">
        <f t="shared" si="9"/>
        <v>250</v>
      </c>
      <c r="J41" s="28">
        <f t="shared" si="10"/>
        <v>0</v>
      </c>
      <c r="K41" s="17"/>
      <c r="L41" s="2"/>
      <c r="M41" s="2"/>
      <c r="N41" s="2"/>
      <c r="O41" s="2"/>
      <c r="P41" s="2"/>
      <c r="Q41" s="2"/>
      <c r="R41" s="2"/>
      <c r="S41" s="2"/>
      <c r="T41" s="2"/>
    </row>
    <row r="42" spans="1:20" ht="15.75" customHeight="1" x14ac:dyDescent="0.2">
      <c r="A42" s="91" t="s">
        <v>48</v>
      </c>
      <c r="B42" s="92">
        <v>43845</v>
      </c>
      <c r="C42" s="61">
        <v>700</v>
      </c>
      <c r="D42" s="60">
        <v>700</v>
      </c>
      <c r="E42" s="26">
        <v>750</v>
      </c>
      <c r="F42" s="26">
        <v>0</v>
      </c>
      <c r="G42" s="26">
        <v>1500</v>
      </c>
      <c r="H42" s="28">
        <f t="shared" si="9"/>
        <v>0</v>
      </c>
      <c r="I42" s="28">
        <f t="shared" si="9"/>
        <v>-50</v>
      </c>
      <c r="J42" s="28">
        <f t="shared" si="10"/>
        <v>750</v>
      </c>
      <c r="K42" s="17"/>
      <c r="L42" s="2"/>
      <c r="M42" s="2"/>
      <c r="N42" s="2"/>
      <c r="O42" s="2"/>
      <c r="P42" s="2"/>
      <c r="Q42" s="2"/>
      <c r="R42" s="2"/>
      <c r="S42" s="2"/>
      <c r="T42" s="2"/>
    </row>
    <row r="43" spans="1:20" ht="15.75" customHeight="1" x14ac:dyDescent="0.2">
      <c r="A43" s="93" t="s">
        <v>67</v>
      </c>
      <c r="B43" s="92">
        <v>43845</v>
      </c>
      <c r="C43" s="61">
        <v>3000</v>
      </c>
      <c r="D43" s="60">
        <v>3000</v>
      </c>
      <c r="E43" s="26">
        <v>2500</v>
      </c>
      <c r="F43" s="26">
        <v>2500</v>
      </c>
      <c r="G43" s="26">
        <v>3000</v>
      </c>
      <c r="H43" s="28">
        <f t="shared" si="9"/>
        <v>0</v>
      </c>
      <c r="I43" s="28">
        <f t="shared" si="9"/>
        <v>500</v>
      </c>
      <c r="J43" s="28">
        <f t="shared" si="10"/>
        <v>0</v>
      </c>
      <c r="K43" s="17"/>
      <c r="L43" s="2"/>
      <c r="M43" s="2"/>
      <c r="N43" s="2"/>
      <c r="O43" s="2"/>
      <c r="P43" s="2"/>
      <c r="Q43" s="2"/>
      <c r="R43" s="2"/>
      <c r="S43" s="2"/>
      <c r="T43" s="2"/>
    </row>
    <row r="44" spans="1:20" ht="15.75" customHeight="1" x14ac:dyDescent="0.2">
      <c r="A44" s="91" t="s">
        <v>49</v>
      </c>
      <c r="B44" s="92">
        <v>43862</v>
      </c>
      <c r="C44" s="61">
        <v>1000</v>
      </c>
      <c r="D44" s="60">
        <v>1000</v>
      </c>
      <c r="E44" s="26">
        <v>1000</v>
      </c>
      <c r="F44" s="26">
        <v>1000</v>
      </c>
      <c r="G44" s="26">
        <v>1000</v>
      </c>
      <c r="H44" s="28">
        <f t="shared" si="9"/>
        <v>0</v>
      </c>
      <c r="I44" s="28">
        <f t="shared" si="9"/>
        <v>0</v>
      </c>
      <c r="J44" s="28">
        <f t="shared" si="10"/>
        <v>0</v>
      </c>
      <c r="K44" s="17"/>
      <c r="L44" s="2"/>
      <c r="M44" s="2"/>
      <c r="N44" s="2"/>
      <c r="O44" s="2"/>
      <c r="P44" s="2"/>
      <c r="Q44" s="2"/>
      <c r="R44" s="2"/>
      <c r="S44" s="2"/>
      <c r="T44" s="2"/>
    </row>
    <row r="45" spans="1:20" ht="15.75" customHeight="1" x14ac:dyDescent="0.2">
      <c r="A45" s="96" t="s">
        <v>50</v>
      </c>
      <c r="B45" s="97">
        <v>43922</v>
      </c>
      <c r="C45" s="63">
        <v>375</v>
      </c>
      <c r="D45" s="60">
        <v>375</v>
      </c>
      <c r="E45" s="41">
        <v>500</v>
      </c>
      <c r="F45" s="41">
        <v>500</v>
      </c>
      <c r="G45" s="41">
        <v>500</v>
      </c>
      <c r="H45" s="28">
        <f t="shared" si="9"/>
        <v>0</v>
      </c>
      <c r="I45" s="28">
        <f t="shared" si="9"/>
        <v>-125</v>
      </c>
      <c r="J45" s="28">
        <f t="shared" si="10"/>
        <v>0</v>
      </c>
      <c r="K45" s="17"/>
      <c r="L45" s="2"/>
      <c r="M45" s="2"/>
      <c r="N45" s="2"/>
      <c r="O45" s="2"/>
      <c r="P45" s="2"/>
      <c r="Q45" s="2"/>
      <c r="R45" s="2"/>
      <c r="S45" s="2"/>
      <c r="T45" s="2"/>
    </row>
    <row r="46" spans="1:20" ht="15.75" customHeight="1" x14ac:dyDescent="0.2">
      <c r="A46" s="100" t="s">
        <v>51</v>
      </c>
      <c r="B46" s="101">
        <v>43922</v>
      </c>
      <c r="C46" s="63">
        <v>375</v>
      </c>
      <c r="D46" s="60">
        <v>375</v>
      </c>
      <c r="E46" s="45">
        <v>500</v>
      </c>
      <c r="F46" s="45">
        <v>500</v>
      </c>
      <c r="G46" s="45">
        <v>500</v>
      </c>
      <c r="H46" s="28">
        <f t="shared" si="9"/>
        <v>0</v>
      </c>
      <c r="I46" s="28">
        <f t="shared" si="9"/>
        <v>-125</v>
      </c>
      <c r="J46" s="46">
        <f t="shared" si="10"/>
        <v>0</v>
      </c>
      <c r="K46" s="17"/>
      <c r="L46" s="2"/>
      <c r="M46" s="2"/>
      <c r="N46" s="2"/>
      <c r="O46" s="2"/>
      <c r="P46" s="2"/>
      <c r="Q46" s="2"/>
      <c r="R46" s="2"/>
      <c r="S46" s="2"/>
      <c r="T46" s="2"/>
    </row>
    <row r="47" spans="1:20" ht="15.75" customHeight="1" x14ac:dyDescent="0.2">
      <c r="A47" s="100" t="s">
        <v>38</v>
      </c>
      <c r="B47" s="102">
        <v>43800</v>
      </c>
      <c r="C47" s="71">
        <v>500</v>
      </c>
      <c r="D47" s="60">
        <v>500</v>
      </c>
      <c r="E47" s="55">
        <v>500</v>
      </c>
      <c r="F47" s="55">
        <v>0</v>
      </c>
      <c r="G47" s="55">
        <v>500</v>
      </c>
      <c r="H47" s="53">
        <f t="shared" si="9"/>
        <v>0</v>
      </c>
      <c r="I47" s="53">
        <f t="shared" si="9"/>
        <v>0</v>
      </c>
      <c r="J47" s="56">
        <f t="shared" si="10"/>
        <v>500</v>
      </c>
      <c r="K47" s="17"/>
      <c r="L47" s="2"/>
      <c r="M47" s="2"/>
      <c r="N47" s="2"/>
      <c r="O47" s="2"/>
      <c r="P47" s="2"/>
      <c r="Q47" s="2"/>
      <c r="R47" s="2"/>
      <c r="S47" s="2"/>
      <c r="T47" s="2"/>
    </row>
    <row r="48" spans="1:20" ht="15.75" customHeight="1" x14ac:dyDescent="0.2">
      <c r="A48" s="100" t="s">
        <v>52</v>
      </c>
      <c r="B48" s="101">
        <v>43922</v>
      </c>
      <c r="C48" s="63">
        <v>500</v>
      </c>
      <c r="D48" s="60">
        <v>500</v>
      </c>
      <c r="E48" s="45">
        <v>250</v>
      </c>
      <c r="F48" s="45">
        <v>0</v>
      </c>
      <c r="G48" s="45">
        <v>500</v>
      </c>
      <c r="H48" s="28">
        <f t="shared" si="9"/>
        <v>0</v>
      </c>
      <c r="I48" s="28">
        <f t="shared" si="9"/>
        <v>250</v>
      </c>
      <c r="J48" s="46">
        <f t="shared" si="10"/>
        <v>250</v>
      </c>
      <c r="K48" s="17"/>
      <c r="L48" s="2"/>
      <c r="M48" s="2"/>
      <c r="N48" s="2"/>
      <c r="O48" s="2"/>
      <c r="P48" s="2"/>
      <c r="Q48" s="2"/>
      <c r="R48" s="2"/>
      <c r="S48" s="2"/>
      <c r="T48" s="2"/>
    </row>
    <row r="49" spans="1:20" ht="15.75" customHeight="1" x14ac:dyDescent="0.2">
      <c r="A49" s="100" t="s">
        <v>53</v>
      </c>
      <c r="B49" s="101">
        <v>43922</v>
      </c>
      <c r="C49" s="63">
        <v>0</v>
      </c>
      <c r="D49" s="60">
        <v>250</v>
      </c>
      <c r="E49" s="45">
        <v>0</v>
      </c>
      <c r="F49" s="45">
        <v>0</v>
      </c>
      <c r="G49" s="45">
        <v>0</v>
      </c>
      <c r="H49" s="28">
        <f t="shared" si="9"/>
        <v>-250</v>
      </c>
      <c r="I49" s="28">
        <f t="shared" si="9"/>
        <v>250</v>
      </c>
      <c r="J49" s="46">
        <f t="shared" si="10"/>
        <v>0</v>
      </c>
      <c r="K49" s="17"/>
      <c r="L49" s="2"/>
      <c r="M49" s="2"/>
      <c r="N49" s="2"/>
      <c r="O49" s="2"/>
      <c r="P49" s="2"/>
      <c r="Q49" s="2"/>
      <c r="R49" s="2"/>
      <c r="S49" s="2"/>
      <c r="T49" s="2"/>
    </row>
    <row r="50" spans="1:20" ht="15.75" customHeight="1" x14ac:dyDescent="0.2">
      <c r="A50" s="103" t="s">
        <v>54</v>
      </c>
      <c r="B50" s="101">
        <v>43922</v>
      </c>
      <c r="C50" s="63">
        <v>500</v>
      </c>
      <c r="D50" s="60">
        <v>500</v>
      </c>
      <c r="E50" s="45">
        <v>500</v>
      </c>
      <c r="F50" s="45">
        <v>500</v>
      </c>
      <c r="G50" s="45">
        <v>500</v>
      </c>
      <c r="H50" s="28">
        <f t="shared" si="9"/>
        <v>0</v>
      </c>
      <c r="I50" s="28">
        <f t="shared" si="9"/>
        <v>0</v>
      </c>
      <c r="J50" s="46">
        <f t="shared" si="10"/>
        <v>0</v>
      </c>
      <c r="K50" s="17"/>
      <c r="L50" s="2"/>
      <c r="M50" s="2"/>
      <c r="N50" s="2"/>
      <c r="O50" s="2"/>
      <c r="P50" s="2"/>
      <c r="Q50" s="2"/>
      <c r="R50" s="2"/>
      <c r="S50" s="2"/>
      <c r="T50" s="2"/>
    </row>
    <row r="51" spans="1:20" ht="15.75" customHeight="1" x14ac:dyDescent="0.2">
      <c r="A51" s="93" t="s">
        <v>55</v>
      </c>
      <c r="B51" s="107">
        <v>43922</v>
      </c>
      <c r="C51" s="61">
        <v>0</v>
      </c>
      <c r="D51" s="60">
        <v>0</v>
      </c>
      <c r="E51" s="26">
        <v>0</v>
      </c>
      <c r="F51" s="26">
        <v>750</v>
      </c>
      <c r="G51" s="26">
        <v>0</v>
      </c>
      <c r="H51" s="28">
        <f t="shared" si="9"/>
        <v>0</v>
      </c>
      <c r="I51" s="28">
        <f t="shared" si="9"/>
        <v>0</v>
      </c>
      <c r="J51" s="28">
        <f t="shared" si="10"/>
        <v>-750</v>
      </c>
      <c r="K51" s="17"/>
      <c r="L51" s="2"/>
      <c r="M51" s="2"/>
      <c r="N51" s="2"/>
      <c r="O51" s="2"/>
      <c r="P51" s="2"/>
      <c r="Q51" s="2"/>
      <c r="R51" s="2"/>
      <c r="S51" s="2"/>
      <c r="T51" s="2"/>
    </row>
    <row r="52" spans="1:20" ht="12.75" customHeight="1" x14ac:dyDescent="0.2">
      <c r="A52" s="108" t="s">
        <v>56</v>
      </c>
      <c r="B52" s="107">
        <v>43922</v>
      </c>
      <c r="C52" s="61">
        <v>1250</v>
      </c>
      <c r="D52" s="60">
        <v>1250</v>
      </c>
      <c r="E52" s="33">
        <v>1250</v>
      </c>
      <c r="F52" s="33">
        <v>1000</v>
      </c>
      <c r="G52" s="33">
        <v>1600</v>
      </c>
      <c r="H52" s="28">
        <f t="shared" si="9"/>
        <v>0</v>
      </c>
      <c r="I52" s="28">
        <f t="shared" si="9"/>
        <v>0</v>
      </c>
      <c r="J52" s="46">
        <f t="shared" si="10"/>
        <v>250</v>
      </c>
      <c r="K52" s="17"/>
      <c r="L52" s="2"/>
      <c r="M52" s="2"/>
      <c r="N52" s="2"/>
      <c r="O52" s="2"/>
      <c r="P52" s="2"/>
      <c r="Q52" s="2"/>
      <c r="R52" s="2"/>
      <c r="S52" s="2"/>
      <c r="T52" s="2"/>
    </row>
    <row r="53" spans="1:20" ht="12.75" customHeight="1" x14ac:dyDescent="0.2">
      <c r="A53" s="108" t="s">
        <v>57</v>
      </c>
      <c r="B53" s="109">
        <v>43922</v>
      </c>
      <c r="C53" s="62">
        <v>1250</v>
      </c>
      <c r="D53" s="60">
        <v>1250</v>
      </c>
      <c r="E53" s="45">
        <v>1250</v>
      </c>
      <c r="F53" s="45">
        <v>1000</v>
      </c>
      <c r="G53" s="45">
        <v>1500</v>
      </c>
      <c r="H53" s="28">
        <f t="shared" si="9"/>
        <v>0</v>
      </c>
      <c r="I53" s="28">
        <f t="shared" si="9"/>
        <v>0</v>
      </c>
      <c r="J53" s="46">
        <f t="shared" si="10"/>
        <v>250</v>
      </c>
      <c r="K53" s="17"/>
      <c r="L53" s="2"/>
      <c r="M53" s="2"/>
      <c r="N53" s="2"/>
      <c r="O53" s="2"/>
      <c r="P53" s="2"/>
      <c r="Q53" s="2"/>
      <c r="R53" s="2"/>
      <c r="S53" s="2"/>
      <c r="T53" s="2"/>
    </row>
    <row r="54" spans="1:20" ht="15.75" customHeight="1" x14ac:dyDescent="0.2">
      <c r="A54" s="108" t="s">
        <v>58</v>
      </c>
      <c r="B54" s="109">
        <v>43922</v>
      </c>
      <c r="C54" s="62">
        <v>500</v>
      </c>
      <c r="D54" s="60">
        <v>500</v>
      </c>
      <c r="E54" s="45">
        <v>500</v>
      </c>
      <c r="F54" s="45">
        <v>500</v>
      </c>
      <c r="G54" s="45">
        <v>0</v>
      </c>
      <c r="H54" s="28">
        <f t="shared" si="9"/>
        <v>0</v>
      </c>
      <c r="I54" s="28">
        <f t="shared" si="9"/>
        <v>0</v>
      </c>
      <c r="J54" s="46">
        <f t="shared" si="10"/>
        <v>0</v>
      </c>
      <c r="K54" s="17"/>
      <c r="L54" s="2"/>
      <c r="M54" s="2"/>
      <c r="N54" s="2"/>
      <c r="O54" s="2"/>
      <c r="P54" s="2"/>
      <c r="Q54" s="2"/>
      <c r="R54" s="2"/>
      <c r="S54" s="2"/>
      <c r="T54" s="2"/>
    </row>
    <row r="55" spans="1:20" ht="15.75" customHeight="1" x14ac:dyDescent="0.2">
      <c r="A55" s="103" t="s">
        <v>68</v>
      </c>
      <c r="B55" s="104">
        <v>43862</v>
      </c>
      <c r="C55" s="67">
        <v>400</v>
      </c>
      <c r="D55" s="60">
        <v>400</v>
      </c>
      <c r="E55" s="26">
        <v>400</v>
      </c>
      <c r="F55" s="26">
        <v>400</v>
      </c>
      <c r="G55" s="26">
        <v>1200</v>
      </c>
      <c r="H55" s="28">
        <f>+C55-D55</f>
        <v>0</v>
      </c>
      <c r="I55" s="28">
        <f>+D55-E55</f>
        <v>0</v>
      </c>
      <c r="J55" s="28">
        <f>+E55-F55</f>
        <v>0</v>
      </c>
      <c r="K55" s="17"/>
      <c r="L55" s="2"/>
      <c r="M55" s="2"/>
      <c r="N55" s="2"/>
      <c r="O55" s="2"/>
      <c r="P55" s="2"/>
      <c r="Q55" s="2"/>
      <c r="R55" s="2"/>
      <c r="S55" s="2"/>
      <c r="T55" s="2"/>
    </row>
    <row r="56" spans="1:20" ht="15.75" customHeight="1" x14ac:dyDescent="0.2">
      <c r="A56" s="105" t="s">
        <v>69</v>
      </c>
      <c r="B56" s="106">
        <v>43862</v>
      </c>
      <c r="C56" s="63">
        <v>700</v>
      </c>
      <c r="D56" s="60">
        <v>700</v>
      </c>
      <c r="E56" s="83"/>
      <c r="F56" s="83"/>
      <c r="G56" s="83"/>
      <c r="H56" s="28">
        <f>+C56-D56</f>
        <v>0</v>
      </c>
      <c r="I56" s="28"/>
      <c r="J56" s="28"/>
      <c r="K56" s="17"/>
      <c r="L56" s="2"/>
      <c r="M56" s="2"/>
      <c r="N56" s="2"/>
      <c r="O56" s="2"/>
      <c r="P56" s="2"/>
      <c r="Q56" s="2"/>
      <c r="R56" s="2"/>
      <c r="S56" s="2"/>
      <c r="T56" s="2"/>
    </row>
    <row r="57" spans="1:20" ht="12.75" customHeight="1" thickBot="1" x14ac:dyDescent="0.25">
      <c r="A57" s="100" t="s">
        <v>59</v>
      </c>
      <c r="B57" s="101">
        <v>43922</v>
      </c>
      <c r="C57" s="63">
        <v>0</v>
      </c>
      <c r="D57" s="60">
        <v>5030</v>
      </c>
      <c r="E57" s="41">
        <v>0</v>
      </c>
      <c r="F57" s="41">
        <v>0</v>
      </c>
      <c r="G57" s="41">
        <v>1500</v>
      </c>
      <c r="H57" s="28">
        <f t="shared" si="9"/>
        <v>-5030</v>
      </c>
      <c r="I57" s="28">
        <f t="shared" si="9"/>
        <v>5030</v>
      </c>
      <c r="J57" s="28">
        <f t="shared" si="10"/>
        <v>0</v>
      </c>
      <c r="K57" s="17"/>
      <c r="L57" s="2"/>
      <c r="M57" s="2"/>
      <c r="N57" s="2"/>
      <c r="O57" s="2"/>
      <c r="P57" s="2"/>
      <c r="Q57" s="2"/>
      <c r="R57" s="2"/>
      <c r="S57" s="2"/>
      <c r="T57" s="2"/>
    </row>
    <row r="58" spans="1:20" ht="12.75" hidden="1" customHeight="1" thickBot="1" x14ac:dyDescent="0.25">
      <c r="A58" s="82" t="s">
        <v>60</v>
      </c>
      <c r="B58" s="84">
        <v>43983</v>
      </c>
      <c r="C58" s="63">
        <v>0</v>
      </c>
      <c r="D58" s="64">
        <v>500</v>
      </c>
      <c r="E58" s="41">
        <v>3500</v>
      </c>
      <c r="F58" s="41">
        <v>500</v>
      </c>
      <c r="G58" s="41">
        <v>500</v>
      </c>
      <c r="H58" s="28">
        <f t="shared" si="9"/>
        <v>-500</v>
      </c>
      <c r="I58" s="28">
        <f t="shared" si="9"/>
        <v>-3000</v>
      </c>
      <c r="J58" s="28">
        <f t="shared" si="10"/>
        <v>3000</v>
      </c>
      <c r="K58" s="17"/>
      <c r="L58" s="2"/>
      <c r="M58" s="2"/>
      <c r="N58" s="2"/>
      <c r="O58" s="2"/>
      <c r="P58" s="2"/>
      <c r="Q58" s="2"/>
      <c r="R58" s="2"/>
      <c r="S58" s="2"/>
      <c r="T58" s="2"/>
    </row>
    <row r="59" spans="1:20" ht="12.75" customHeight="1" thickTop="1" thickBot="1" x14ac:dyDescent="0.25">
      <c r="A59" s="50" t="s">
        <v>16</v>
      </c>
      <c r="B59" s="75"/>
      <c r="C59" s="58"/>
      <c r="D59" s="65"/>
      <c r="E59" s="74"/>
      <c r="F59" s="74"/>
      <c r="G59" s="74"/>
      <c r="H59" s="76">
        <f t="shared" si="9"/>
        <v>0</v>
      </c>
      <c r="I59" s="76">
        <f t="shared" si="9"/>
        <v>0</v>
      </c>
      <c r="J59" s="77">
        <f t="shared" si="10"/>
        <v>0</v>
      </c>
      <c r="K59" s="17"/>
      <c r="L59" s="2"/>
      <c r="M59" s="2"/>
      <c r="N59" s="2"/>
      <c r="O59" s="2"/>
      <c r="P59" s="2"/>
      <c r="Q59" s="2"/>
      <c r="R59" s="2"/>
      <c r="S59" s="2"/>
      <c r="T59" s="2"/>
    </row>
    <row r="60" spans="1:20" ht="12.75" customHeight="1" thickTop="1" thickBot="1" x14ac:dyDescent="0.25">
      <c r="A60" s="8"/>
      <c r="B60" s="78"/>
      <c r="C60" s="79">
        <f>SUM(C29:C58)</f>
        <v>26300</v>
      </c>
      <c r="D60" s="80">
        <f>SUM(D29:D59)</f>
        <v>31830</v>
      </c>
      <c r="E60" s="80">
        <f>SUM(E29:E59)</f>
        <v>23900</v>
      </c>
      <c r="F60" s="80">
        <f>SUM(F29:F59)</f>
        <v>19650</v>
      </c>
      <c r="G60" s="80">
        <f>SUM(G29:G59)</f>
        <v>31050</v>
      </c>
      <c r="H60" s="81">
        <f t="shared" si="9"/>
        <v>-5530</v>
      </c>
      <c r="I60" s="81">
        <f t="shared" si="9"/>
        <v>7930</v>
      </c>
      <c r="J60" s="80">
        <f>SUM(J29:J59)</f>
        <v>4250</v>
      </c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2.75" customHeight="1" thickTop="1" x14ac:dyDescent="0.2">
      <c r="A61" s="50" t="s">
        <v>41</v>
      </c>
      <c r="B61" s="8"/>
      <c r="C61" s="57"/>
      <c r="D61" s="8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2.75" customHeight="1" x14ac:dyDescent="0.2">
      <c r="A62" s="35"/>
      <c r="B62" s="52"/>
      <c r="C62" s="59">
        <f>SUM(C26,C60)</f>
        <v>44083</v>
      </c>
      <c r="D62" s="54">
        <f>SUM(D60+D26)</f>
        <v>49852</v>
      </c>
      <c r="E62" s="54">
        <f>SUM(E60+E26)</f>
        <v>38772</v>
      </c>
      <c r="F62" s="54">
        <f>SUM(F60+F26)</f>
        <v>33310</v>
      </c>
      <c r="G62" s="54">
        <f>SUM(G60+G26)</f>
        <v>51875</v>
      </c>
      <c r="H62" s="28">
        <f>+C62-D62</f>
        <v>-5769</v>
      </c>
      <c r="I62" s="28">
        <f>+D62-E62</f>
        <v>11080</v>
      </c>
      <c r="J62" s="54">
        <f>SUM(J60+J26)</f>
        <v>3712</v>
      </c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2.75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2.75" customHeight="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2.75" customHeight="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2.75" customHeight="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2.75" customHeight="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2.75" customHeight="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2.75" customHeight="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2.75" customHeight="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2.75" customHeight="1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2.75" customHeight="1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2.75" customHeight="1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2.75" customHeight="1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2.75" customHeight="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2.75" customHeight="1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2.75" customHeight="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2.75" customHeight="1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2.75" customHeight="1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2.75" customHeight="1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2.75" customHeight="1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2.75" customHeight="1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2.75" customHeight="1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2.75" customHeight="1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2.75" customHeight="1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2.75" customHeight="1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2.75" customHeight="1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2.75" customHeight="1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2.75" customHeight="1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2.75" customHeight="1" x14ac:dyDescent="0.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2.75" customHeight="1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2.75" customHeight="1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2.75" customHeight="1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2.75" customHeight="1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2.75" customHeight="1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2.75" customHeight="1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2.75" customHeight="1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2.75" customHeight="1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2.75" customHeight="1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2.75" customHeight="1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2.75" customHeight="1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2.75" customHeight="1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2.75" customHeight="1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2.75" customHeight="1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2.75" customHeight="1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2.75" customHeight="1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2.75" customHeight="1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2.75" customHeight="1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2.75" customHeight="1" x14ac:dyDescent="0.2">
      <c r="A109" s="8"/>
      <c r="B109" s="35"/>
      <c r="C109" s="35"/>
      <c r="D109" s="35"/>
      <c r="E109" s="35"/>
      <c r="F109" s="35"/>
      <c r="G109" s="35"/>
      <c r="H109" s="35"/>
      <c r="I109" s="35"/>
      <c r="J109" s="35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2.75" customHeight="1" x14ac:dyDescent="0.2">
      <c r="A110" s="8"/>
      <c r="B110" s="8"/>
      <c r="C110" s="8"/>
      <c r="D110" s="8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5.75" customHeight="1" x14ac:dyDescent="0.2"/>
    <row r="112" spans="1:20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A1:J1"/>
    <mergeCell ref="B6:B7"/>
    <mergeCell ref="F6:F7"/>
    <mergeCell ref="G6:G7"/>
    <mergeCell ref="J6:J7"/>
    <mergeCell ref="E6:E7"/>
    <mergeCell ref="D6:D7"/>
    <mergeCell ref="C6:C7"/>
  </mergeCells>
  <pageMargins left="0.25" right="0.25" top="0.25" bottom="0.5" header="0.3" footer="0.3"/>
  <pageSetup scale="75" orientation="portrait" r:id="rId1"/>
  <headerFooter>
    <oddFooter>&amp;L&amp;B Confidential&amp;B&amp;C&amp;D&amp;RPage &amp;P</oddFooter>
  </headerFooter>
  <colBreaks count="1" manualBreakCount="1">
    <brk id="1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workbookViewId="0">
      <selection activeCell="A2" sqref="A2"/>
    </sheetView>
  </sheetViews>
  <sheetFormatPr defaultColWidth="14.42578125" defaultRowHeight="15" customHeight="1" x14ac:dyDescent="0.2"/>
  <cols>
    <col min="1" max="1" width="43.5703125" customWidth="1"/>
    <col min="2" max="3" width="13" customWidth="1"/>
    <col min="4" max="5" width="14.28515625" customWidth="1"/>
    <col min="6" max="6" width="11.85546875" customWidth="1"/>
    <col min="7" max="7" width="11.140625" customWidth="1"/>
    <col min="8" max="8" width="1.42578125" customWidth="1"/>
    <col min="9" max="17" width="8.7109375" customWidth="1"/>
  </cols>
  <sheetData>
    <row r="1" spans="1:17" ht="27.75" customHeight="1" x14ac:dyDescent="0.2">
      <c r="A1" s="85" t="s">
        <v>65</v>
      </c>
      <c r="B1" s="86"/>
      <c r="C1" s="86"/>
      <c r="D1" s="86"/>
      <c r="E1" s="86"/>
      <c r="F1" s="86"/>
      <c r="G1" s="86"/>
      <c r="H1" s="1"/>
      <c r="I1" s="2"/>
      <c r="J1" s="2"/>
      <c r="K1" s="2"/>
      <c r="L1" s="2"/>
      <c r="M1" s="2"/>
      <c r="N1" s="2"/>
      <c r="O1" s="2"/>
      <c r="P1" s="2"/>
      <c r="Q1" s="2"/>
    </row>
    <row r="2" spans="1:17" ht="4.5" customHeight="1" x14ac:dyDescent="0.25">
      <c r="A2" s="3" t="s">
        <v>0</v>
      </c>
      <c r="B2" s="3"/>
      <c r="C2" s="3"/>
      <c r="D2" s="4"/>
      <c r="E2" s="4"/>
      <c r="F2" s="4"/>
      <c r="G2" s="4"/>
      <c r="H2" s="3"/>
      <c r="I2" s="2"/>
      <c r="J2" s="2"/>
      <c r="K2" s="2"/>
      <c r="L2" s="2"/>
      <c r="M2" s="2"/>
      <c r="N2" s="2"/>
      <c r="O2" s="2"/>
      <c r="P2" s="2"/>
      <c r="Q2" s="2"/>
    </row>
    <row r="3" spans="1:17" ht="31.5" customHeight="1" x14ac:dyDescent="0.25">
      <c r="A3" s="3"/>
      <c r="B3" s="3"/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3"/>
      <c r="I3" s="2"/>
      <c r="J3" s="2"/>
      <c r="K3" s="2"/>
      <c r="L3" s="2"/>
      <c r="M3" s="2"/>
      <c r="N3" s="2"/>
      <c r="O3" s="2"/>
      <c r="P3" s="2"/>
      <c r="Q3" s="2"/>
    </row>
    <row r="4" spans="1:17" ht="12.75" customHeight="1" x14ac:dyDescent="0.25">
      <c r="A4" s="6"/>
      <c r="B4" s="6"/>
      <c r="C4" s="7">
        <f t="shared" ref="C4:F4" si="0">+C26+C61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>+D4-E4</f>
        <v>0</v>
      </c>
      <c r="H4" s="6"/>
      <c r="I4" s="2"/>
      <c r="J4" s="2"/>
      <c r="K4" s="2"/>
      <c r="L4" s="2"/>
      <c r="M4" s="2"/>
      <c r="N4" s="2"/>
      <c r="O4" s="2"/>
      <c r="P4" s="2"/>
      <c r="Q4" s="2"/>
    </row>
    <row r="5" spans="1:17" ht="7.5" customHeight="1" x14ac:dyDescent="0.2">
      <c r="A5" s="8"/>
      <c r="B5" s="8"/>
      <c r="C5" s="8"/>
      <c r="D5" s="2"/>
      <c r="E5" s="2"/>
      <c r="F5" s="2"/>
      <c r="G5" s="2"/>
      <c r="H5" s="8"/>
      <c r="I5" s="2"/>
      <c r="J5" s="2"/>
      <c r="K5" s="2"/>
      <c r="L5" s="2"/>
      <c r="M5" s="2"/>
      <c r="N5" s="2"/>
      <c r="O5" s="2"/>
      <c r="P5" s="2"/>
      <c r="Q5" s="2"/>
    </row>
    <row r="6" spans="1:17" ht="12.75" customHeight="1" x14ac:dyDescent="0.2">
      <c r="A6" s="8"/>
      <c r="B6" s="87" t="s">
        <v>8</v>
      </c>
      <c r="C6" s="87" t="s">
        <v>9</v>
      </c>
      <c r="D6" s="87" t="s">
        <v>10</v>
      </c>
      <c r="E6" s="87" t="s">
        <v>10</v>
      </c>
      <c r="F6" s="87"/>
      <c r="G6" s="89" t="s">
        <v>12</v>
      </c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4.25" customHeight="1" x14ac:dyDescent="0.2">
      <c r="A7" s="11" t="s">
        <v>14</v>
      </c>
      <c r="B7" s="88"/>
      <c r="C7" s="88"/>
      <c r="D7" s="88"/>
      <c r="E7" s="88"/>
      <c r="F7" s="88"/>
      <c r="G7" s="88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2.75" x14ac:dyDescent="0.2">
      <c r="A8" s="18"/>
      <c r="B8" s="19"/>
      <c r="C8" s="19"/>
      <c r="D8" s="26"/>
      <c r="E8" s="26"/>
      <c r="F8" s="26"/>
      <c r="G8" s="28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12.75" x14ac:dyDescent="0.2">
      <c r="A9" s="18"/>
      <c r="B9" s="19"/>
      <c r="C9" s="19"/>
      <c r="D9" s="33"/>
      <c r="E9" s="26"/>
      <c r="F9" s="26"/>
      <c r="G9" s="28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ht="12.75" x14ac:dyDescent="0.2">
      <c r="A10" s="18"/>
      <c r="B10" s="19"/>
      <c r="C10" s="19"/>
      <c r="D10" s="33"/>
      <c r="E10" s="26"/>
      <c r="F10" s="26"/>
      <c r="G10" s="28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ht="12.75" x14ac:dyDescent="0.2">
      <c r="A11" s="18"/>
      <c r="B11" s="19"/>
      <c r="C11" s="19"/>
      <c r="D11" s="26"/>
      <c r="E11" s="26"/>
      <c r="F11" s="26"/>
      <c r="G11" s="28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12.75" x14ac:dyDescent="0.2">
      <c r="A12" s="18"/>
      <c r="B12" s="19"/>
      <c r="C12" s="19"/>
      <c r="D12" s="26"/>
      <c r="E12" s="26"/>
      <c r="F12" s="26"/>
      <c r="G12" s="28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12.75" x14ac:dyDescent="0.2">
      <c r="A13" s="18"/>
      <c r="B13" s="19"/>
      <c r="C13" s="19"/>
      <c r="D13" s="26"/>
      <c r="E13" s="26"/>
      <c r="F13" s="26"/>
      <c r="G13" s="28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2.75" x14ac:dyDescent="0.2">
      <c r="A14" s="18"/>
      <c r="B14" s="19"/>
      <c r="C14" s="19"/>
      <c r="D14" s="26"/>
      <c r="E14" s="26"/>
      <c r="F14" s="26"/>
      <c r="G14" s="28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2.75" x14ac:dyDescent="0.2">
      <c r="A15" s="18"/>
      <c r="B15" s="19"/>
      <c r="C15" s="19"/>
      <c r="D15" s="26"/>
      <c r="E15" s="26"/>
      <c r="F15" s="26"/>
      <c r="G15" s="28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12.75" x14ac:dyDescent="0.2">
      <c r="A16" s="18"/>
      <c r="B16" s="19"/>
      <c r="C16" s="19"/>
      <c r="D16" s="26"/>
      <c r="E16" s="26"/>
      <c r="F16" s="26"/>
      <c r="G16" s="28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12.75" x14ac:dyDescent="0.2">
      <c r="A17" s="18"/>
      <c r="B17" s="19"/>
      <c r="C17" s="19"/>
      <c r="D17" s="26"/>
      <c r="E17" s="26"/>
      <c r="F17" s="26"/>
      <c r="G17" s="28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12.75" x14ac:dyDescent="0.2">
      <c r="A18" s="18"/>
      <c r="B18" s="19"/>
      <c r="C18" s="19"/>
      <c r="D18" s="26"/>
      <c r="E18" s="26"/>
      <c r="F18" s="26"/>
      <c r="G18" s="28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2.75" x14ac:dyDescent="0.2">
      <c r="A19" s="18"/>
      <c r="B19" s="19"/>
      <c r="C19" s="19"/>
      <c r="D19" s="26"/>
      <c r="E19" s="26"/>
      <c r="F19" s="26"/>
      <c r="G19" s="28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12.75" x14ac:dyDescent="0.2">
      <c r="A20" s="18"/>
      <c r="B20" s="19"/>
      <c r="C20" s="19"/>
      <c r="D20" s="26"/>
      <c r="E20" s="26"/>
      <c r="F20" s="26"/>
      <c r="G20" s="28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ht="15.75" customHeight="1" x14ac:dyDescent="0.2">
      <c r="A21" s="18"/>
      <c r="B21" s="19"/>
      <c r="C21" s="19"/>
      <c r="D21" s="26"/>
      <c r="E21" s="26"/>
      <c r="F21" s="26"/>
      <c r="G21" s="28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ht="15.75" customHeight="1" x14ac:dyDescent="0.2">
      <c r="A22" s="18"/>
      <c r="B22" s="19"/>
      <c r="C22" s="19"/>
      <c r="D22" s="26"/>
      <c r="E22" s="26"/>
      <c r="F22" s="26"/>
      <c r="G22" s="28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 customHeight="1" x14ac:dyDescent="0.2">
      <c r="A23" s="18"/>
      <c r="B23" s="19"/>
      <c r="C23" s="19"/>
      <c r="D23" s="26"/>
      <c r="E23" s="26"/>
      <c r="F23" s="26"/>
      <c r="G23" s="28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15.75" customHeight="1" x14ac:dyDescent="0.2">
      <c r="A24" s="18"/>
      <c r="B24" s="19"/>
      <c r="C24" s="19"/>
      <c r="D24" s="26"/>
      <c r="E24" s="26"/>
      <c r="F24" s="26"/>
      <c r="G24" s="28"/>
      <c r="H24" s="17"/>
      <c r="I24" s="2"/>
      <c r="J24" s="2"/>
      <c r="K24" s="2"/>
      <c r="L24" s="2"/>
      <c r="M24" s="2"/>
      <c r="N24" s="2"/>
      <c r="O24" s="2"/>
      <c r="P24" s="2"/>
      <c r="Q24" s="2"/>
    </row>
    <row r="25" spans="1:17" ht="15.75" customHeight="1" x14ac:dyDescent="0.2">
      <c r="A25" s="18"/>
      <c r="B25" s="19"/>
      <c r="C25" s="19"/>
      <c r="D25" s="26"/>
      <c r="E25" s="26"/>
      <c r="F25" s="37"/>
      <c r="G25" s="28"/>
      <c r="H25" s="17"/>
      <c r="I25" s="2"/>
      <c r="J25" s="2"/>
      <c r="K25" s="2"/>
      <c r="L25" s="2"/>
      <c r="M25" s="2"/>
      <c r="N25" s="2"/>
      <c r="O25" s="2"/>
      <c r="P25" s="2"/>
      <c r="Q25" s="2"/>
    </row>
    <row r="26" spans="1:17" ht="15.75" customHeight="1" x14ac:dyDescent="0.2">
      <c r="A26" s="27" t="s">
        <v>16</v>
      </c>
      <c r="B26" s="27"/>
      <c r="C26" s="29">
        <f t="shared" ref="C26:G26" si="1">SUM(C8:C25)</f>
        <v>0</v>
      </c>
      <c r="D26" s="29">
        <f t="shared" si="1"/>
        <v>0</v>
      </c>
      <c r="E26" s="29">
        <f t="shared" si="1"/>
        <v>0</v>
      </c>
      <c r="F26" s="29">
        <f t="shared" si="1"/>
        <v>0</v>
      </c>
      <c r="G26" s="29">
        <f t="shared" si="1"/>
        <v>0</v>
      </c>
      <c r="H26" s="17"/>
      <c r="I26" s="2"/>
      <c r="J26" s="2"/>
      <c r="K26" s="2"/>
      <c r="L26" s="2"/>
      <c r="M26" s="2"/>
      <c r="N26" s="2"/>
      <c r="O26" s="2"/>
      <c r="P26" s="2"/>
      <c r="Q26" s="2"/>
    </row>
    <row r="27" spans="1:17" ht="15.75" customHeight="1" x14ac:dyDescent="0.2">
      <c r="A27" s="8"/>
      <c r="B27" s="8"/>
      <c r="C27" s="8"/>
      <c r="D27" s="2"/>
      <c r="E27" s="2"/>
      <c r="F27" s="2"/>
      <c r="G27" s="2"/>
      <c r="H27" s="17"/>
      <c r="I27" s="2"/>
      <c r="J27" s="2"/>
      <c r="K27" s="2"/>
      <c r="L27" s="2"/>
      <c r="M27" s="2"/>
      <c r="N27" s="2"/>
      <c r="O27" s="2"/>
      <c r="P27" s="2"/>
      <c r="Q27" s="2"/>
    </row>
    <row r="28" spans="1:17" ht="15.75" customHeight="1" x14ac:dyDescent="0.2">
      <c r="A28" s="11" t="s">
        <v>20</v>
      </c>
      <c r="B28" s="38"/>
      <c r="C28" s="38"/>
      <c r="D28" s="39"/>
      <c r="E28" s="39"/>
      <c r="F28" s="39"/>
      <c r="G28" s="40"/>
      <c r="H28" s="17"/>
      <c r="I28" s="2"/>
      <c r="J28" s="2"/>
      <c r="K28" s="2"/>
      <c r="L28" s="2"/>
      <c r="M28" s="2"/>
      <c r="N28" s="2"/>
      <c r="O28" s="2"/>
      <c r="P28" s="2"/>
      <c r="Q28" s="2"/>
    </row>
    <row r="29" spans="1:17" ht="15.75" customHeight="1" x14ac:dyDescent="0.2">
      <c r="A29" s="18"/>
      <c r="B29" s="19"/>
      <c r="C29" s="19"/>
      <c r="D29" s="26"/>
      <c r="E29" s="26"/>
      <c r="F29" s="26"/>
      <c r="G29" s="28"/>
      <c r="H29" s="17"/>
      <c r="I29" s="2"/>
      <c r="J29" s="2"/>
      <c r="K29" s="2"/>
      <c r="L29" s="2"/>
      <c r="M29" s="2"/>
      <c r="N29" s="2"/>
      <c r="O29" s="2"/>
      <c r="P29" s="2"/>
      <c r="Q29" s="2"/>
    </row>
    <row r="30" spans="1:17" ht="15.75" customHeight="1" x14ac:dyDescent="0.2">
      <c r="A30" s="18"/>
      <c r="B30" s="19"/>
      <c r="C30" s="19"/>
      <c r="D30" s="26"/>
      <c r="E30" s="26"/>
      <c r="F30" s="26"/>
      <c r="G30" s="28"/>
      <c r="H30" s="17"/>
      <c r="I30" s="2"/>
      <c r="J30" s="2"/>
      <c r="K30" s="2"/>
      <c r="L30" s="2"/>
      <c r="M30" s="2"/>
      <c r="N30" s="2"/>
      <c r="O30" s="2"/>
      <c r="P30" s="2"/>
      <c r="Q30" s="2"/>
    </row>
    <row r="31" spans="1:17" ht="15.75" customHeight="1" x14ac:dyDescent="0.2">
      <c r="A31" s="25"/>
      <c r="B31" s="22"/>
      <c r="C31" s="22"/>
      <c r="D31" s="41"/>
      <c r="E31" s="41"/>
      <c r="F31" s="41"/>
      <c r="G31" s="28"/>
      <c r="H31" s="17"/>
      <c r="I31" s="2"/>
      <c r="J31" s="2"/>
      <c r="K31" s="2"/>
      <c r="L31" s="2"/>
      <c r="M31" s="2"/>
      <c r="N31" s="2"/>
      <c r="O31" s="2"/>
      <c r="P31" s="2"/>
      <c r="Q31" s="2"/>
    </row>
    <row r="32" spans="1:17" ht="15.75" customHeight="1" x14ac:dyDescent="0.2">
      <c r="A32" s="25"/>
      <c r="B32" s="22"/>
      <c r="C32" s="22"/>
      <c r="D32" s="41"/>
      <c r="E32" s="41"/>
      <c r="F32" s="41"/>
      <c r="G32" s="28"/>
      <c r="H32" s="17"/>
      <c r="I32" s="2"/>
      <c r="J32" s="2"/>
      <c r="K32" s="2"/>
      <c r="L32" s="2"/>
      <c r="M32" s="2"/>
      <c r="N32" s="2"/>
      <c r="O32" s="2"/>
      <c r="P32" s="2"/>
      <c r="Q32" s="2"/>
    </row>
    <row r="33" spans="1:17" ht="15.75" customHeight="1" x14ac:dyDescent="0.2">
      <c r="A33" s="25"/>
      <c r="B33" s="22"/>
      <c r="C33" s="22"/>
      <c r="D33" s="41"/>
      <c r="E33" s="41"/>
      <c r="F33" s="41"/>
      <c r="G33" s="28"/>
      <c r="H33" s="17"/>
      <c r="I33" s="2"/>
      <c r="J33" s="2"/>
      <c r="K33" s="2"/>
      <c r="L33" s="2"/>
      <c r="M33" s="2"/>
      <c r="N33" s="2"/>
      <c r="O33" s="2"/>
      <c r="P33" s="2"/>
      <c r="Q33" s="2"/>
    </row>
    <row r="34" spans="1:17" ht="15.75" customHeight="1" x14ac:dyDescent="0.2">
      <c r="A34" s="25"/>
      <c r="B34" s="22"/>
      <c r="C34" s="22"/>
      <c r="D34" s="42"/>
      <c r="E34" s="42"/>
      <c r="F34" s="41"/>
      <c r="G34" s="28"/>
      <c r="H34" s="17"/>
      <c r="I34" s="2"/>
      <c r="J34" s="2"/>
      <c r="K34" s="2"/>
      <c r="L34" s="2"/>
      <c r="M34" s="2"/>
      <c r="N34" s="2"/>
      <c r="O34" s="2"/>
      <c r="P34" s="2"/>
      <c r="Q34" s="2"/>
    </row>
    <row r="35" spans="1:17" ht="15.75" customHeight="1" x14ac:dyDescent="0.2">
      <c r="A35" s="25"/>
      <c r="B35" s="22"/>
      <c r="C35" s="22"/>
      <c r="D35" s="41"/>
      <c r="E35" s="41"/>
      <c r="F35" s="41"/>
      <c r="G35" s="28"/>
      <c r="H35" s="17"/>
      <c r="I35" s="2"/>
      <c r="J35" s="2"/>
      <c r="K35" s="2"/>
      <c r="L35" s="2"/>
      <c r="M35" s="2"/>
      <c r="N35" s="2"/>
      <c r="O35" s="2"/>
      <c r="P35" s="2"/>
      <c r="Q35" s="2"/>
    </row>
    <row r="36" spans="1:17" ht="15.75" customHeight="1" x14ac:dyDescent="0.2">
      <c r="A36" s="25"/>
      <c r="B36" s="22"/>
      <c r="C36" s="22"/>
      <c r="D36" s="41"/>
      <c r="E36" s="41"/>
      <c r="F36" s="41"/>
      <c r="G36" s="28"/>
      <c r="H36" s="17"/>
      <c r="I36" s="2"/>
      <c r="J36" s="2"/>
      <c r="K36" s="2"/>
      <c r="L36" s="2"/>
      <c r="M36" s="2"/>
      <c r="N36" s="2"/>
      <c r="O36" s="2"/>
      <c r="P36" s="2"/>
      <c r="Q36" s="2"/>
    </row>
    <row r="37" spans="1:17" ht="15.75" customHeight="1" x14ac:dyDescent="0.2">
      <c r="A37" s="25"/>
      <c r="B37" s="22"/>
      <c r="C37" s="22"/>
      <c r="D37" s="41"/>
      <c r="E37" s="41"/>
      <c r="F37" s="41"/>
      <c r="G37" s="28"/>
      <c r="H37" s="17"/>
      <c r="I37" s="2"/>
      <c r="J37" s="2"/>
      <c r="K37" s="2"/>
      <c r="L37" s="2"/>
      <c r="M37" s="2"/>
      <c r="N37" s="2"/>
      <c r="O37" s="2"/>
      <c r="P37" s="2"/>
      <c r="Q37" s="2"/>
    </row>
    <row r="38" spans="1:17" ht="15.75" customHeight="1" x14ac:dyDescent="0.2">
      <c r="A38" s="18"/>
      <c r="B38" s="19"/>
      <c r="C38" s="19"/>
      <c r="D38" s="26"/>
      <c r="E38" s="26"/>
      <c r="F38" s="26"/>
      <c r="G38" s="28"/>
      <c r="H38" s="17"/>
      <c r="I38" s="2"/>
      <c r="J38" s="2"/>
      <c r="K38" s="2"/>
      <c r="L38" s="2"/>
      <c r="M38" s="2"/>
      <c r="N38" s="2"/>
      <c r="O38" s="2"/>
      <c r="P38" s="2"/>
      <c r="Q38" s="2"/>
    </row>
    <row r="39" spans="1:17" ht="15.75" customHeight="1" x14ac:dyDescent="0.2">
      <c r="A39" s="18"/>
      <c r="B39" s="19"/>
      <c r="C39" s="19"/>
      <c r="D39" s="26"/>
      <c r="E39" s="26"/>
      <c r="F39" s="26"/>
      <c r="G39" s="28"/>
      <c r="H39" s="17"/>
      <c r="I39" s="2"/>
      <c r="J39" s="2"/>
      <c r="K39" s="2"/>
      <c r="L39" s="2"/>
      <c r="M39" s="2"/>
      <c r="N39" s="2"/>
      <c r="O39" s="2"/>
      <c r="P39" s="2"/>
      <c r="Q39" s="2"/>
    </row>
    <row r="40" spans="1:17" ht="15.75" customHeight="1" x14ac:dyDescent="0.2">
      <c r="A40" s="18"/>
      <c r="B40" s="19"/>
      <c r="C40" s="19"/>
      <c r="D40" s="26"/>
      <c r="E40" s="26"/>
      <c r="F40" s="26"/>
      <c r="G40" s="28"/>
      <c r="H40" s="17"/>
      <c r="I40" s="2"/>
      <c r="J40" s="2"/>
      <c r="K40" s="2"/>
      <c r="L40" s="2"/>
      <c r="M40" s="2"/>
      <c r="N40" s="2"/>
      <c r="O40" s="2"/>
      <c r="P40" s="2"/>
      <c r="Q40" s="2"/>
    </row>
    <row r="41" spans="1:17" ht="15.75" customHeight="1" x14ac:dyDescent="0.2">
      <c r="A41" s="18"/>
      <c r="B41" s="19"/>
      <c r="C41" s="19"/>
      <c r="D41" s="26"/>
      <c r="E41" s="26"/>
      <c r="F41" s="26"/>
      <c r="G41" s="28"/>
      <c r="H41" s="17"/>
      <c r="I41" s="2"/>
      <c r="J41" s="2"/>
      <c r="K41" s="2"/>
      <c r="L41" s="2"/>
      <c r="M41" s="2"/>
      <c r="N41" s="2"/>
      <c r="O41" s="2"/>
      <c r="P41" s="2"/>
      <c r="Q41" s="2"/>
    </row>
    <row r="42" spans="1:17" ht="15.75" customHeight="1" x14ac:dyDescent="0.2">
      <c r="A42" s="18"/>
      <c r="B42" s="19"/>
      <c r="C42" s="19"/>
      <c r="D42" s="26"/>
      <c r="E42" s="26"/>
      <c r="F42" s="26"/>
      <c r="G42" s="28"/>
      <c r="H42" s="17"/>
      <c r="I42" s="2"/>
      <c r="J42" s="2"/>
      <c r="K42" s="2"/>
      <c r="L42" s="2"/>
      <c r="M42" s="2"/>
      <c r="N42" s="2"/>
      <c r="O42" s="2"/>
      <c r="P42" s="2"/>
      <c r="Q42" s="2"/>
    </row>
    <row r="43" spans="1:17" ht="15.75" customHeight="1" x14ac:dyDescent="0.2">
      <c r="A43" s="18"/>
      <c r="B43" s="19"/>
      <c r="C43" s="19"/>
      <c r="D43" s="26"/>
      <c r="E43" s="26"/>
      <c r="F43" s="26"/>
      <c r="G43" s="28"/>
      <c r="H43" s="17"/>
      <c r="I43" s="2"/>
      <c r="J43" s="2"/>
      <c r="K43" s="2"/>
      <c r="L43" s="2"/>
      <c r="M43" s="2"/>
      <c r="N43" s="2"/>
      <c r="O43" s="2"/>
      <c r="P43" s="2"/>
      <c r="Q43" s="2"/>
    </row>
    <row r="44" spans="1:17" ht="15.75" customHeight="1" x14ac:dyDescent="0.2">
      <c r="A44" s="18"/>
      <c r="B44" s="19"/>
      <c r="C44" s="19"/>
      <c r="D44" s="26"/>
      <c r="E44" s="26"/>
      <c r="F44" s="26"/>
      <c r="G44" s="28"/>
      <c r="H44" s="17"/>
      <c r="I44" s="2"/>
      <c r="J44" s="2"/>
      <c r="K44" s="2"/>
      <c r="L44" s="2"/>
      <c r="M44" s="2"/>
      <c r="N44" s="2"/>
      <c r="O44" s="2"/>
      <c r="P44" s="2"/>
      <c r="Q44" s="2"/>
    </row>
    <row r="45" spans="1:17" ht="15.75" customHeight="1" x14ac:dyDescent="0.2">
      <c r="A45" s="18"/>
      <c r="B45" s="19"/>
      <c r="C45" s="19"/>
      <c r="D45" s="26"/>
      <c r="E45" s="26"/>
      <c r="F45" s="26"/>
      <c r="G45" s="28"/>
      <c r="H45" s="17"/>
      <c r="I45" s="2"/>
      <c r="J45" s="2"/>
      <c r="K45" s="2"/>
      <c r="L45" s="2"/>
      <c r="M45" s="2"/>
      <c r="N45" s="2"/>
      <c r="O45" s="2"/>
      <c r="P45" s="2"/>
      <c r="Q45" s="2"/>
    </row>
    <row r="46" spans="1:17" ht="15.75" customHeight="1" x14ac:dyDescent="0.2">
      <c r="A46" s="18"/>
      <c r="B46" s="19"/>
      <c r="C46" s="19"/>
      <c r="D46" s="26"/>
      <c r="E46" s="26"/>
      <c r="F46" s="26"/>
      <c r="G46" s="28"/>
      <c r="H46" s="17"/>
      <c r="I46" s="2"/>
      <c r="J46" s="2"/>
      <c r="K46" s="2"/>
      <c r="L46" s="2"/>
      <c r="M46" s="2"/>
      <c r="N46" s="2"/>
      <c r="O46" s="2"/>
      <c r="P46" s="2"/>
      <c r="Q46" s="2"/>
    </row>
    <row r="47" spans="1:17" ht="15.75" customHeight="1" x14ac:dyDescent="0.2">
      <c r="A47" s="25"/>
      <c r="B47" s="22"/>
      <c r="C47" s="22"/>
      <c r="D47" s="41"/>
      <c r="E47" s="41"/>
      <c r="F47" s="41"/>
      <c r="G47" s="28"/>
      <c r="H47" s="17"/>
      <c r="I47" s="2"/>
      <c r="J47" s="2"/>
      <c r="K47" s="2"/>
      <c r="L47" s="2"/>
      <c r="M47" s="2"/>
      <c r="N47" s="2"/>
      <c r="O47" s="2"/>
      <c r="P47" s="2"/>
      <c r="Q47" s="2"/>
    </row>
    <row r="48" spans="1:17" ht="15.75" customHeight="1" x14ac:dyDescent="0.2">
      <c r="A48" s="43"/>
      <c r="B48" s="44"/>
      <c r="C48" s="44"/>
      <c r="D48" s="45"/>
      <c r="E48" s="45"/>
      <c r="F48" s="45"/>
      <c r="G48" s="46"/>
      <c r="H48" s="17"/>
      <c r="I48" s="2"/>
      <c r="J48" s="2"/>
      <c r="K48" s="2"/>
      <c r="L48" s="2"/>
      <c r="M48" s="2"/>
      <c r="N48" s="2"/>
      <c r="O48" s="2"/>
      <c r="P48" s="2"/>
      <c r="Q48" s="2"/>
    </row>
    <row r="49" spans="1:17" ht="15.75" customHeight="1" x14ac:dyDescent="0.2">
      <c r="A49" s="43"/>
      <c r="B49" s="44"/>
      <c r="C49" s="44"/>
      <c r="D49" s="45"/>
      <c r="E49" s="45"/>
      <c r="F49" s="45"/>
      <c r="G49" s="46"/>
      <c r="H49" s="17"/>
      <c r="I49" s="2"/>
      <c r="J49" s="2"/>
      <c r="K49" s="2"/>
      <c r="L49" s="2"/>
      <c r="M49" s="2"/>
      <c r="N49" s="2"/>
      <c r="O49" s="2"/>
      <c r="P49" s="2"/>
      <c r="Q49" s="2"/>
    </row>
    <row r="50" spans="1:17" ht="15.75" customHeight="1" x14ac:dyDescent="0.2">
      <c r="A50" s="43"/>
      <c r="B50" s="44"/>
      <c r="C50" s="44"/>
      <c r="D50" s="45"/>
      <c r="E50" s="45"/>
      <c r="F50" s="45"/>
      <c r="G50" s="46"/>
      <c r="H50" s="17"/>
      <c r="I50" s="2"/>
      <c r="J50" s="2"/>
      <c r="K50" s="2"/>
      <c r="L50" s="2"/>
      <c r="M50" s="2"/>
      <c r="N50" s="2"/>
      <c r="O50" s="2"/>
      <c r="P50" s="2"/>
      <c r="Q50" s="2"/>
    </row>
    <row r="51" spans="1:17" ht="15.75" customHeight="1" x14ac:dyDescent="0.2">
      <c r="A51" s="43"/>
      <c r="B51" s="44"/>
      <c r="C51" s="44"/>
      <c r="D51" s="45"/>
      <c r="E51" s="45"/>
      <c r="F51" s="45"/>
      <c r="G51" s="46"/>
      <c r="H51" s="17"/>
      <c r="I51" s="2"/>
      <c r="J51" s="2"/>
      <c r="K51" s="2"/>
      <c r="L51" s="2"/>
      <c r="M51" s="2"/>
      <c r="N51" s="2"/>
      <c r="O51" s="2"/>
      <c r="P51" s="2"/>
      <c r="Q51" s="2"/>
    </row>
    <row r="52" spans="1:17" ht="15.75" customHeight="1" x14ac:dyDescent="0.2">
      <c r="A52" s="43"/>
      <c r="B52" s="44"/>
      <c r="C52" s="44"/>
      <c r="D52" s="45"/>
      <c r="E52" s="45"/>
      <c r="F52" s="45"/>
      <c r="G52" s="46"/>
      <c r="H52" s="17"/>
      <c r="I52" s="2"/>
      <c r="J52" s="2"/>
      <c r="K52" s="2"/>
      <c r="L52" s="2"/>
      <c r="M52" s="2"/>
      <c r="N52" s="2"/>
      <c r="O52" s="2"/>
      <c r="P52" s="2"/>
      <c r="Q52" s="2"/>
    </row>
    <row r="53" spans="1:17" ht="15.75" customHeight="1" x14ac:dyDescent="0.2">
      <c r="A53" s="18"/>
      <c r="B53" s="19"/>
      <c r="C53" s="19"/>
      <c r="D53" s="26"/>
      <c r="E53" s="26"/>
      <c r="F53" s="26"/>
      <c r="G53" s="28"/>
      <c r="H53" s="17"/>
      <c r="I53" s="2"/>
      <c r="J53" s="2"/>
      <c r="K53" s="2"/>
      <c r="L53" s="2"/>
      <c r="M53" s="2"/>
      <c r="N53" s="2"/>
      <c r="O53" s="2"/>
      <c r="P53" s="2"/>
      <c r="Q53" s="2"/>
    </row>
    <row r="54" spans="1:17" ht="12.75" customHeight="1" x14ac:dyDescent="0.2">
      <c r="A54" s="47"/>
      <c r="B54" s="48"/>
      <c r="C54" s="48"/>
      <c r="D54" s="33"/>
      <c r="E54" s="33"/>
      <c r="F54" s="33"/>
      <c r="G54" s="46"/>
      <c r="H54" s="17"/>
      <c r="I54" s="2"/>
      <c r="J54" s="2"/>
      <c r="K54" s="2"/>
      <c r="L54" s="2"/>
      <c r="M54" s="2"/>
      <c r="N54" s="2"/>
      <c r="O54" s="2"/>
      <c r="P54" s="2"/>
      <c r="Q54" s="2"/>
    </row>
    <row r="55" spans="1:17" ht="12.75" customHeight="1" x14ac:dyDescent="0.2">
      <c r="A55" s="43"/>
      <c r="B55" s="44"/>
      <c r="C55" s="44"/>
      <c r="D55" s="45"/>
      <c r="E55" s="45"/>
      <c r="F55" s="45"/>
      <c r="G55" s="46"/>
      <c r="H55" s="17"/>
      <c r="I55" s="2"/>
      <c r="J55" s="2"/>
      <c r="K55" s="2"/>
      <c r="L55" s="2"/>
      <c r="M55" s="2"/>
      <c r="N55" s="2"/>
      <c r="O55" s="2"/>
      <c r="P55" s="2"/>
      <c r="Q55" s="2"/>
    </row>
    <row r="56" spans="1:17" ht="15.75" customHeight="1" x14ac:dyDescent="0.2">
      <c r="A56" s="43"/>
      <c r="B56" s="44"/>
      <c r="C56" s="44"/>
      <c r="D56" s="45"/>
      <c r="E56" s="45"/>
      <c r="F56" s="45"/>
      <c r="G56" s="46"/>
      <c r="H56" s="17"/>
      <c r="I56" s="2"/>
      <c r="J56" s="2"/>
      <c r="K56" s="2"/>
      <c r="L56" s="2"/>
      <c r="M56" s="2"/>
      <c r="N56" s="2"/>
      <c r="O56" s="2"/>
      <c r="P56" s="2"/>
      <c r="Q56" s="2"/>
    </row>
    <row r="57" spans="1:17" ht="12.75" customHeight="1" x14ac:dyDescent="0.2">
      <c r="A57" s="43"/>
      <c r="B57" s="44"/>
      <c r="C57" s="44"/>
      <c r="D57" s="45"/>
      <c r="E57" s="45"/>
      <c r="F57" s="45"/>
      <c r="G57" s="46"/>
      <c r="H57" s="17"/>
      <c r="I57" s="2"/>
      <c r="J57" s="2"/>
      <c r="K57" s="2"/>
      <c r="L57" s="2"/>
      <c r="M57" s="2"/>
      <c r="N57" s="2"/>
      <c r="O57" s="2"/>
      <c r="P57" s="2"/>
      <c r="Q57" s="2"/>
    </row>
    <row r="58" spans="1:17" ht="12.75" customHeight="1" x14ac:dyDescent="0.2">
      <c r="A58" s="25"/>
      <c r="B58" s="22"/>
      <c r="C58" s="22"/>
      <c r="D58" s="41"/>
      <c r="E58" s="41"/>
      <c r="F58" s="41"/>
      <c r="G58" s="28"/>
      <c r="H58" s="17"/>
      <c r="I58" s="2"/>
      <c r="J58" s="2"/>
      <c r="K58" s="2"/>
      <c r="L58" s="2"/>
      <c r="M58" s="2"/>
      <c r="N58" s="2"/>
      <c r="O58" s="2"/>
      <c r="P58" s="2"/>
      <c r="Q58" s="2"/>
    </row>
    <row r="59" spans="1:17" ht="12.75" customHeight="1" x14ac:dyDescent="0.2">
      <c r="A59" s="25"/>
      <c r="B59" s="22"/>
      <c r="C59" s="22"/>
      <c r="D59" s="41"/>
      <c r="E59" s="41"/>
      <c r="F59" s="41"/>
      <c r="G59" s="28"/>
      <c r="H59" s="17"/>
      <c r="I59" s="2"/>
      <c r="J59" s="2"/>
      <c r="K59" s="2"/>
      <c r="L59" s="2"/>
      <c r="M59" s="2"/>
      <c r="N59" s="2"/>
      <c r="O59" s="2"/>
      <c r="P59" s="2"/>
      <c r="Q59" s="2"/>
    </row>
    <row r="60" spans="1:17" ht="12.75" customHeight="1" x14ac:dyDescent="0.2">
      <c r="A60" s="43"/>
      <c r="B60" s="44"/>
      <c r="C60" s="49"/>
      <c r="D60" s="45"/>
      <c r="E60" s="45"/>
      <c r="F60" s="45"/>
      <c r="G60" s="46"/>
      <c r="H60" s="17"/>
      <c r="I60" s="2"/>
      <c r="J60" s="2"/>
      <c r="K60" s="2"/>
      <c r="L60" s="2"/>
      <c r="M60" s="2"/>
      <c r="N60" s="2"/>
      <c r="O60" s="2"/>
      <c r="P60" s="2"/>
      <c r="Q60" s="2"/>
    </row>
    <row r="61" spans="1:17" ht="12.75" customHeight="1" x14ac:dyDescent="0.2">
      <c r="A61" s="50" t="s">
        <v>16</v>
      </c>
      <c r="B61" s="50"/>
      <c r="C61" s="29">
        <f t="shared" ref="C61:G61" si="2">SUM(C29:C60)</f>
        <v>0</v>
      </c>
      <c r="D61" s="29">
        <f t="shared" si="2"/>
        <v>0</v>
      </c>
      <c r="E61" s="29">
        <f t="shared" si="2"/>
        <v>0</v>
      </c>
      <c r="F61" s="29">
        <f t="shared" si="2"/>
        <v>0</v>
      </c>
      <c r="G61" s="29">
        <f t="shared" si="2"/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12.75" customHeight="1" x14ac:dyDescent="0.2">
      <c r="A62" s="8"/>
      <c r="B62" s="8"/>
      <c r="C62" s="8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12.75" customHeight="1" x14ac:dyDescent="0.2">
      <c r="A63" s="50" t="s">
        <v>41</v>
      </c>
      <c r="B63" s="52"/>
      <c r="C63" s="54">
        <f t="shared" ref="C63:G63" si="3">SUM(C61+C26)</f>
        <v>0</v>
      </c>
      <c r="D63" s="54">
        <f t="shared" si="3"/>
        <v>0</v>
      </c>
      <c r="E63" s="54">
        <f t="shared" si="3"/>
        <v>0</v>
      </c>
      <c r="F63" s="54">
        <f t="shared" si="3"/>
        <v>0</v>
      </c>
      <c r="G63" s="54">
        <f t="shared" si="3"/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2.75" customHeight="1" x14ac:dyDescent="0.2">
      <c r="A64" s="35"/>
      <c r="B64" s="35"/>
      <c r="C64" s="35"/>
      <c r="D64" s="35"/>
      <c r="E64" s="35"/>
      <c r="F64" s="35"/>
      <c r="G64" s="35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2.75" customHeight="1" x14ac:dyDescent="0.2">
      <c r="A65" s="8"/>
      <c r="B65" s="8"/>
      <c r="C65" s="8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5.75" customHeight="1" x14ac:dyDescent="0.2"/>
    <row r="67" spans="1:17" ht="15.75" customHeight="1" x14ac:dyDescent="0.2"/>
    <row r="68" spans="1:17" ht="15.75" customHeight="1" x14ac:dyDescent="0.2"/>
    <row r="69" spans="1:17" ht="15.75" customHeight="1" x14ac:dyDescent="0.2"/>
    <row r="70" spans="1:17" ht="15.75" customHeight="1" x14ac:dyDescent="0.2"/>
    <row r="71" spans="1:17" ht="15.75" customHeight="1" x14ac:dyDescent="0.2"/>
    <row r="72" spans="1:17" ht="15.75" customHeight="1" x14ac:dyDescent="0.2"/>
    <row r="73" spans="1:17" ht="15.75" customHeight="1" x14ac:dyDescent="0.2"/>
    <row r="74" spans="1:17" ht="15.75" customHeight="1" x14ac:dyDescent="0.2"/>
    <row r="75" spans="1:17" ht="15.75" customHeight="1" x14ac:dyDescent="0.2"/>
    <row r="76" spans="1:17" ht="15.75" customHeight="1" x14ac:dyDescent="0.2"/>
    <row r="77" spans="1:17" ht="15.75" customHeight="1" x14ac:dyDescent="0.2"/>
    <row r="78" spans="1:17" ht="15.75" customHeight="1" x14ac:dyDescent="0.2"/>
    <row r="79" spans="1:17" ht="15.75" customHeight="1" x14ac:dyDescent="0.2"/>
    <row r="80" spans="1:17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1:G1"/>
    <mergeCell ref="B6:B7"/>
    <mergeCell ref="C6:C7"/>
    <mergeCell ref="D6:D7"/>
    <mergeCell ref="E6:E7"/>
    <mergeCell ref="F6:F7"/>
    <mergeCell ref="G6:G7"/>
  </mergeCells>
  <pageMargins left="0.7" right="0.7" top="0.75" bottom="0.75" header="0" footer="0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0"/>
  <sheetViews>
    <sheetView workbookViewId="0">
      <selection activeCell="A2" sqref="A2"/>
    </sheetView>
  </sheetViews>
  <sheetFormatPr defaultColWidth="14.42578125" defaultRowHeight="15" customHeight="1" x14ac:dyDescent="0.2"/>
  <cols>
    <col min="1" max="1" width="43.5703125" customWidth="1"/>
    <col min="2" max="3" width="13" customWidth="1"/>
    <col min="4" max="4" width="17.85546875" customWidth="1"/>
    <col min="5" max="5" width="16.85546875" customWidth="1"/>
    <col min="6" max="6" width="9.140625" customWidth="1"/>
    <col min="7" max="15" width="8.7109375" customWidth="1"/>
  </cols>
  <sheetData>
    <row r="1" spans="1:15" ht="27.75" customHeight="1" x14ac:dyDescent="0.2">
      <c r="A1" s="85" t="s">
        <v>64</v>
      </c>
      <c r="B1" s="86"/>
      <c r="C1" s="86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4.5" customHeight="1" x14ac:dyDescent="0.25">
      <c r="A2" s="3" t="s">
        <v>0</v>
      </c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 x14ac:dyDescent="0.25">
      <c r="A3" s="3"/>
      <c r="B3" s="3"/>
      <c r="C3" s="5" t="s">
        <v>1</v>
      </c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2.75" customHeight="1" x14ac:dyDescent="0.25">
      <c r="A4" s="6"/>
      <c r="B4" s="6"/>
      <c r="C4" s="7" t="e">
        <f>+C18+#REF!</f>
        <v>#REF!</v>
      </c>
      <c r="D4" s="6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7.5" customHeight="1" x14ac:dyDescent="0.2">
      <c r="A5" s="8"/>
      <c r="B5" s="8"/>
      <c r="C5" s="8"/>
      <c r="D5" s="8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9.5" customHeight="1" x14ac:dyDescent="0.2">
      <c r="A6" s="8"/>
      <c r="B6" s="87" t="s">
        <v>8</v>
      </c>
      <c r="C6" s="87" t="s">
        <v>9</v>
      </c>
      <c r="D6" s="90" t="s">
        <v>11</v>
      </c>
      <c r="E6" s="90" t="s">
        <v>13</v>
      </c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7" customHeight="1" x14ac:dyDescent="0.2">
      <c r="A7" s="2"/>
      <c r="B7" s="88"/>
      <c r="C7" s="88"/>
      <c r="D7" s="88"/>
      <c r="E7" s="88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2.75" x14ac:dyDescent="0.2">
      <c r="A8" s="10"/>
      <c r="B8" s="13"/>
      <c r="C8" s="10"/>
      <c r="D8" s="15"/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2.75" x14ac:dyDescent="0.2">
      <c r="A9" s="10"/>
      <c r="B9" s="19"/>
      <c r="C9" s="10"/>
      <c r="D9" s="16"/>
      <c r="E9" s="15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12.75" x14ac:dyDescent="0.2">
      <c r="A10" s="10"/>
      <c r="B10" s="19"/>
      <c r="C10" s="10"/>
      <c r="D10" s="16"/>
      <c r="E10" s="15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12.75" x14ac:dyDescent="0.2">
      <c r="A11" s="21"/>
      <c r="B11" s="22"/>
      <c r="C11" s="21"/>
      <c r="D11" s="15"/>
      <c r="E11" s="24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2.75" x14ac:dyDescent="0.2">
      <c r="A12" s="18"/>
      <c r="B12" s="19"/>
      <c r="C12" s="19"/>
      <c r="D12" s="16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12.75" x14ac:dyDescent="0.2">
      <c r="A13" s="18"/>
      <c r="B13" s="19"/>
      <c r="C13" s="19"/>
      <c r="D13" s="16"/>
      <c r="E13" s="24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2.75" x14ac:dyDescent="0.2">
      <c r="A14" s="18"/>
      <c r="B14" s="19"/>
      <c r="C14" s="19"/>
      <c r="D14" s="16"/>
      <c r="E14" s="24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2.75" x14ac:dyDescent="0.2">
      <c r="A15" s="25"/>
      <c r="B15" s="22"/>
      <c r="C15" s="22"/>
      <c r="D15" s="16"/>
      <c r="E15" s="24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2.75" x14ac:dyDescent="0.2">
      <c r="A16" s="25"/>
      <c r="B16" s="22"/>
      <c r="C16" s="22"/>
      <c r="D16" s="16"/>
      <c r="E16" s="24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2.75" x14ac:dyDescent="0.2">
      <c r="A17" s="18"/>
      <c r="B17" s="19"/>
      <c r="C17" s="19"/>
      <c r="D17" s="16"/>
      <c r="E17" s="16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12.75" x14ac:dyDescent="0.2">
      <c r="A18" s="27" t="s">
        <v>16</v>
      </c>
      <c r="B18" s="27"/>
      <c r="C18" s="29">
        <f>SUM(C8:C17)</f>
        <v>0</v>
      </c>
      <c r="D18" s="16"/>
      <c r="E18" s="24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2.75" x14ac:dyDescent="0.2">
      <c r="A19" s="8"/>
      <c r="B19" s="8"/>
      <c r="C19" s="8"/>
      <c r="D19" s="1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4.25" x14ac:dyDescent="0.2">
      <c r="A20" s="2"/>
      <c r="B20" s="31"/>
      <c r="C20" s="31"/>
      <c r="D20" s="1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9" customHeight="1" x14ac:dyDescent="0.2">
      <c r="A21" s="35"/>
      <c r="B21" s="35"/>
      <c r="C21" s="3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8"/>
      <c r="B22" s="8"/>
      <c r="C22" s="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5.75" customHeight="1" x14ac:dyDescent="0.2"/>
    <row r="24" spans="1:15" ht="15.75" customHeight="1" x14ac:dyDescent="0.2"/>
    <row r="25" spans="1:15" ht="15.75" customHeight="1" x14ac:dyDescent="0.2"/>
    <row r="26" spans="1:15" ht="15.75" customHeight="1" x14ac:dyDescent="0.2"/>
    <row r="27" spans="1:15" ht="15.75" customHeight="1" x14ac:dyDescent="0.2"/>
    <row r="28" spans="1:15" ht="15.75" customHeight="1" x14ac:dyDescent="0.2"/>
    <row r="29" spans="1:15" ht="15.75" customHeight="1" x14ac:dyDescent="0.2"/>
    <row r="30" spans="1:15" ht="15.75" customHeight="1" x14ac:dyDescent="0.2"/>
    <row r="31" spans="1:15" ht="15.75" customHeight="1" x14ac:dyDescent="0.2"/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D6:D7"/>
    <mergeCell ref="E6:E7"/>
    <mergeCell ref="A1:C1"/>
    <mergeCell ref="B6:B7"/>
    <mergeCell ref="C6:C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2019-2020 Music Dept Budget</vt:lpstr>
      <vt:lpstr>SHMPA Budget</vt:lpstr>
      <vt:lpstr>Wish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Macuga</dc:creator>
  <cp:lastModifiedBy>Administrator</cp:lastModifiedBy>
  <cp:lastPrinted>2019-09-05T11:44:27Z</cp:lastPrinted>
  <dcterms:created xsi:type="dcterms:W3CDTF">2019-05-07T17:26:21Z</dcterms:created>
  <dcterms:modified xsi:type="dcterms:W3CDTF">2019-09-05T12:00:11Z</dcterms:modified>
</cp:coreProperties>
</file>